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1840" windowHeight="13140" tabRatio="919" activeTab="1"/>
  </bookViews>
  <sheets>
    <sheet name="koptāme" sheetId="1" r:id="rId1"/>
    <sheet name="kopsavilkuma aprekini" sheetId="2" r:id="rId2"/>
    <sheet name="02_UKT_LKT" sheetId="3" r:id="rId3"/>
    <sheet name="03_SILTUMAPGADE" sheetId="4" r:id="rId4"/>
    <sheet name="05_Vispārceltnieciskie_darbi" sheetId="5" r:id="rId5"/>
    <sheet name="08_SILTUMMEHANIKA" sheetId="6" r:id="rId6"/>
    <sheet name="11_UK" sheetId="7" r:id="rId7"/>
  </sheets>
  <definedNames>
    <definedName name="\A" localSheetId="2">#REF!</definedName>
    <definedName name="\A" localSheetId="3">#REF!</definedName>
    <definedName name="\A" localSheetId="5">#REF!</definedName>
    <definedName name="\A">#REF!</definedName>
    <definedName name="\B" localSheetId="2">#REF!</definedName>
    <definedName name="\B" localSheetId="3">#REF!</definedName>
    <definedName name="\B" localSheetId="5">#REF!</definedName>
    <definedName name="\B">#REF!</definedName>
    <definedName name="\C" localSheetId="2">#REF!</definedName>
    <definedName name="\C" localSheetId="3">#REF!</definedName>
    <definedName name="\C" localSheetId="5">#REF!</definedName>
    <definedName name="\C">#REF!</definedName>
    <definedName name="\D" localSheetId="2">#REF!</definedName>
    <definedName name="\D" localSheetId="3">#REF!</definedName>
    <definedName name="\D" localSheetId="5">#REF!</definedName>
    <definedName name="\D">#REF!</definedName>
    <definedName name="\H" localSheetId="2">#REF!</definedName>
    <definedName name="\H" localSheetId="3">#REF!</definedName>
    <definedName name="\H" localSheetId="5">#REF!</definedName>
    <definedName name="\H">#REF!</definedName>
    <definedName name="\I" localSheetId="2">#REF!</definedName>
    <definedName name="\I" localSheetId="3">#REF!</definedName>
    <definedName name="\I" localSheetId="5">#REF!</definedName>
    <definedName name="\I">#REF!</definedName>
    <definedName name="\K" localSheetId="2">#REF!</definedName>
    <definedName name="\K" localSheetId="3">#REF!</definedName>
    <definedName name="\K" localSheetId="5">#REF!</definedName>
    <definedName name="\K">#REF!</definedName>
    <definedName name="\L" localSheetId="2">#REF!</definedName>
    <definedName name="\L" localSheetId="3">#REF!</definedName>
    <definedName name="\L" localSheetId="5">#REF!</definedName>
    <definedName name="\L">#REF!</definedName>
    <definedName name="\P" localSheetId="2">#REF!</definedName>
    <definedName name="\P" localSheetId="3">#REF!</definedName>
    <definedName name="\P" localSheetId="5">#REF!</definedName>
    <definedName name="\P">#REF!</definedName>
    <definedName name="\Q" localSheetId="2">#REF!</definedName>
    <definedName name="\Q" localSheetId="3">#REF!</definedName>
    <definedName name="\Q" localSheetId="5">#REF!</definedName>
    <definedName name="\Q">#REF!</definedName>
    <definedName name="\R" localSheetId="2">#REF!</definedName>
    <definedName name="\R" localSheetId="3">#REF!</definedName>
    <definedName name="\R" localSheetId="5">#REF!</definedName>
    <definedName name="\R">#REF!</definedName>
    <definedName name="\S" localSheetId="2">#REF!</definedName>
    <definedName name="\S" localSheetId="3">#REF!</definedName>
    <definedName name="\S" localSheetId="5">#REF!</definedName>
    <definedName name="\S">#REF!</definedName>
    <definedName name="\T" localSheetId="2">#REF!</definedName>
    <definedName name="\T" localSheetId="3">#REF!</definedName>
    <definedName name="\T" localSheetId="5">#REF!</definedName>
    <definedName name="\T">#REF!</definedName>
    <definedName name="\U" localSheetId="2">#REF!</definedName>
    <definedName name="\U" localSheetId="3">#REF!</definedName>
    <definedName name="\U" localSheetId="5">#REF!</definedName>
    <definedName name="\U">#REF!</definedName>
    <definedName name="\V" localSheetId="2">#REF!</definedName>
    <definedName name="\V" localSheetId="3">#REF!</definedName>
    <definedName name="\V" localSheetId="5">#REF!</definedName>
    <definedName name="\V">#REF!</definedName>
    <definedName name="\W" localSheetId="2">#REF!</definedName>
    <definedName name="\W" localSheetId="3">#REF!</definedName>
    <definedName name="\W" localSheetId="5">#REF!</definedName>
    <definedName name="\W">#REF!</definedName>
    <definedName name="\X" localSheetId="2">#REF!</definedName>
    <definedName name="\X" localSheetId="3">#REF!</definedName>
    <definedName name="\X" localSheetId="5">#REF!</definedName>
    <definedName name="\X">#REF!</definedName>
    <definedName name="\Z" localSheetId="2">#REF!</definedName>
    <definedName name="\Z" localSheetId="3">#REF!</definedName>
    <definedName name="\Z" localSheetId="5">#REF!</definedName>
    <definedName name="\Z">#REF!</definedName>
    <definedName name="_10C_K3" localSheetId="2">#REF!</definedName>
    <definedName name="_10C_K3" localSheetId="3">#REF!</definedName>
    <definedName name="_10C_K3" localSheetId="5">#REF!</definedName>
    <definedName name="_10C_K3">#REF!</definedName>
    <definedName name="_11CB160..I199" localSheetId="2">#REF!</definedName>
    <definedName name="_11CB160..I199" localSheetId="3">#REF!</definedName>
    <definedName name="_11CB160..I199" localSheetId="5">#REF!</definedName>
    <definedName name="_11CB160..I199">#REF!</definedName>
    <definedName name="_12CI2___L____END" localSheetId="2">#REF!</definedName>
    <definedName name="_12CI2___L____END" localSheetId="3">#REF!</definedName>
    <definedName name="_12CI2___L____END" localSheetId="5">#REF!</definedName>
    <definedName name="_12CI2___L____END">#REF!</definedName>
    <definedName name="_13DQRI._END__D" localSheetId="2">#REF!</definedName>
    <definedName name="_13DQRI._END__D" localSheetId="3">#REF!</definedName>
    <definedName name="_13DQRI._END__D" localSheetId="5">#REF!</definedName>
    <definedName name="_13DQRI._END__D">#REF!</definedName>
    <definedName name="_14RE" localSheetId="2">#REF!</definedName>
    <definedName name="_14RE" localSheetId="3">#REF!</definedName>
    <definedName name="_14RE" localSheetId="5">#REF!</definedName>
    <definedName name="_14RE">#REF!</definedName>
    <definedName name="_15RNLR" localSheetId="2">#REF!</definedName>
    <definedName name="_15RNLR" localSheetId="3">#REF!</definedName>
    <definedName name="_15RNLR" localSheetId="5">#REF!</definedName>
    <definedName name="_15RNLR">#REF!</definedName>
    <definedName name="_16WCS" localSheetId="2">#REF!</definedName>
    <definedName name="_16WCS" localSheetId="3">#REF!</definedName>
    <definedName name="_16WCS" localSheetId="5">#REF!</definedName>
    <definedName name="_16WCS">#REF!</definedName>
    <definedName name="_17WDR" localSheetId="2">#REF!</definedName>
    <definedName name="_17WDR" localSheetId="3">#REF!</definedName>
    <definedName name="_17WDR" localSheetId="5">#REF!</definedName>
    <definedName name="_17WDR">#REF!</definedName>
    <definedName name="_18WIR" localSheetId="2">#REF!</definedName>
    <definedName name="_18WIR" localSheetId="3">#REF!</definedName>
    <definedName name="_18WIR" localSheetId="5">#REF!</definedName>
    <definedName name="_18WIR">#REF!</definedName>
    <definedName name="_19ROUND" localSheetId="2">#REF!</definedName>
    <definedName name="_19ROUND" localSheetId="3">#REF!</definedName>
    <definedName name="_19ROUND" localSheetId="5">#REF!</definedName>
    <definedName name="_19ROUND">#REF!</definedName>
    <definedName name="_1Q" localSheetId="2">#REF!</definedName>
    <definedName name="_1Q" localSheetId="3">#REF!</definedName>
    <definedName name="_1Q" localSheetId="5">#REF!</definedName>
    <definedName name="_1Q">#REF!</definedName>
    <definedName name="_20SUM" localSheetId="2">#REF!</definedName>
    <definedName name="_20SUM" localSheetId="3">#REF!</definedName>
    <definedName name="_20SUM" localSheetId="5">#REF!</definedName>
    <definedName name="_20SUM">#REF!</definedName>
    <definedName name="_21SUM__END_U" localSheetId="2">#REF!</definedName>
    <definedName name="_21SUM__END_U" localSheetId="3">#REF!</definedName>
    <definedName name="_21SUM__END_U" localSheetId="5">#REF!</definedName>
    <definedName name="_21SUM__END_U">#REF!</definedName>
    <definedName name="_22SUM__U__END__U" localSheetId="2">#REF!</definedName>
    <definedName name="_22SUM__U__END__U" localSheetId="3">#REF!</definedName>
    <definedName name="_22SUM__U__END__U" localSheetId="5">#REF!</definedName>
    <definedName name="_22SUM__U__END__U">#REF!</definedName>
    <definedName name="_23\D__R__END__R" localSheetId="2">#REF!</definedName>
    <definedName name="_23\D__R__END__R" localSheetId="3">#REF!</definedName>
    <definedName name="_23\D__R__END__R" localSheetId="5">#REF!</definedName>
    <definedName name="_23\D__R__END__R">#REF!</definedName>
    <definedName name="_24\H" localSheetId="2">#REF!</definedName>
    <definedName name="_24\H" localSheetId="3">#REF!</definedName>
    <definedName name="_24\H" localSheetId="5">#REF!</definedName>
    <definedName name="_24\H">#REF!</definedName>
    <definedName name="_25\T" localSheetId="2">#REF!</definedName>
    <definedName name="_25\T" localSheetId="3">#REF!</definedName>
    <definedName name="_25\T" localSheetId="5">#REF!</definedName>
    <definedName name="_25\T">#REF!</definedName>
    <definedName name="_26\V__FS_R" localSheetId="2">#REF!</definedName>
    <definedName name="_26\V__FS_R" localSheetId="3">#REF!</definedName>
    <definedName name="_26\V__FS_R" localSheetId="5">#REF!</definedName>
    <definedName name="_26\V__FS_R">#REF!</definedName>
    <definedName name="_27D__C_M3" localSheetId="2">#REF!</definedName>
    <definedName name="_27D__C_M3" localSheetId="3">#REF!</definedName>
    <definedName name="_27D__C_M3" localSheetId="5">#REF!</definedName>
    <definedName name="_27D__C_M3">#REF!</definedName>
    <definedName name="_28D__R_3" localSheetId="2">#REF!</definedName>
    <definedName name="_28D__R_3" localSheetId="3">#REF!</definedName>
    <definedName name="_28D__R_3" localSheetId="5">#REF!</definedName>
    <definedName name="_28D__R_3">#REF!</definedName>
    <definedName name="_29D__R_4___\D" localSheetId="2">#REF!</definedName>
    <definedName name="_29D__R_4___\D" localSheetId="3">#REF!</definedName>
    <definedName name="_29D__R_4___\D" localSheetId="5">#REF!</definedName>
    <definedName name="_29D__R_4___\D">#REF!</definedName>
    <definedName name="_2Q_END__D" localSheetId="2">#REF!</definedName>
    <definedName name="_2Q_END__D" localSheetId="3">#REF!</definedName>
    <definedName name="_2Q_END__D" localSheetId="5">#REF!</definedName>
    <definedName name="_2Q_END__D">#REF!</definedName>
    <definedName name="_30DEL" localSheetId="2">#REF!</definedName>
    <definedName name="_30DEL" localSheetId="3">#REF!</definedName>
    <definedName name="_30DEL" localSheetId="5">#REF!</definedName>
    <definedName name="_30DEL">#REF!</definedName>
    <definedName name="_31EDIT__HOME__DE" localSheetId="2">#REF!</definedName>
    <definedName name="_31EDIT__HOME__DE" localSheetId="3">#REF!</definedName>
    <definedName name="_31EDIT__HOME__DE" localSheetId="5">#REF!</definedName>
    <definedName name="_31EDIT__HOME__DE">#REF!</definedName>
    <definedName name="_32END_U" localSheetId="2">#REF!</definedName>
    <definedName name="_32END_U" localSheetId="3">#REF!</definedName>
    <definedName name="_32END_U" localSheetId="5">#REF!</definedName>
    <definedName name="_32END_U">#REF!</definedName>
    <definedName name="_33END__D" localSheetId="2">#REF!</definedName>
    <definedName name="_33END__D" localSheetId="3">#REF!</definedName>
    <definedName name="_33END__D" localSheetId="5">#REF!</definedName>
    <definedName name="_33END__D">#REF!</definedName>
    <definedName name="_34END__D____R" localSheetId="2">#REF!</definedName>
    <definedName name="_34END__D____R" localSheetId="3">#REF!</definedName>
    <definedName name="_34END__D____R" localSheetId="5">#REF!</definedName>
    <definedName name="_34END__D____R">#REF!</definedName>
    <definedName name="_35END__D__END__D" localSheetId="2">#REF!</definedName>
    <definedName name="_35END__D__END__D" localSheetId="3">#REF!</definedName>
    <definedName name="_35END__D__END__D" localSheetId="5">#REF!</definedName>
    <definedName name="_35END__D__END__D">#REF!</definedName>
    <definedName name="_36END__L_2" localSheetId="2">#REF!</definedName>
    <definedName name="_36END__L_2" localSheetId="3">#REF!</definedName>
    <definedName name="_36END__L_2" localSheetId="5">#REF!</definedName>
    <definedName name="_36END__L_2">#REF!</definedName>
    <definedName name="_37END__U" localSheetId="2">#REF!</definedName>
    <definedName name="_37END__U" localSheetId="3">#REF!</definedName>
    <definedName name="_37END__U" localSheetId="5">#REF!</definedName>
    <definedName name="_37END__U">#REF!</definedName>
    <definedName name="_38END__U__END" localSheetId="2">#REF!</definedName>
    <definedName name="_38END__U__END" localSheetId="3">#REF!</definedName>
    <definedName name="_38END__U__END" localSheetId="5">#REF!</definedName>
    <definedName name="_38END__U__END">#REF!</definedName>
    <definedName name="_39GETLABEL__IEVI" localSheetId="2">#REF!</definedName>
    <definedName name="_39GETLABEL__IEVI" localSheetId="3">#REF!</definedName>
    <definedName name="_39GETLABEL__IEVI" localSheetId="5">#REF!</definedName>
    <definedName name="_39GETLABEL__IEVI">#REF!</definedName>
    <definedName name="_3C_END__L__?" localSheetId="2">#REF!</definedName>
    <definedName name="_3C_END__L__?" localSheetId="3">#REF!</definedName>
    <definedName name="_3C_END__L__?" localSheetId="5">#REF!</definedName>
    <definedName name="_3C_END__L__?">#REF!</definedName>
    <definedName name="_40GOTO_A_A4" localSheetId="2">#REF!</definedName>
    <definedName name="_40GOTO_A_A4" localSheetId="3">#REF!</definedName>
    <definedName name="_40GOTO_A_A4" localSheetId="5">#REF!</definedName>
    <definedName name="_40GOTO_A_A4">#REF!</definedName>
    <definedName name="_41GOTO_B2" localSheetId="2">#REF!</definedName>
    <definedName name="_41GOTO_B2" localSheetId="3">#REF!</definedName>
    <definedName name="_41GOTO_B2" localSheetId="5">#REF!</definedName>
    <definedName name="_41GOTO_B2">#REF!</definedName>
    <definedName name="_42GOTO_B80" localSheetId="2">#REF!</definedName>
    <definedName name="_42GOTO_B80" localSheetId="3">#REF!</definedName>
    <definedName name="_42GOTO_B80" localSheetId="5">#REF!</definedName>
    <definedName name="_42GOTO_B80">#REF!</definedName>
    <definedName name="_43GOTO_D_A1" localSheetId="2">#REF!</definedName>
    <definedName name="_43GOTO_D_A1" localSheetId="3">#REF!</definedName>
    <definedName name="_43GOTO_D_A1" localSheetId="5">#REF!</definedName>
    <definedName name="_43GOTO_D_A1">#REF!</definedName>
    <definedName name="_44IF_K1_1__QUIT" localSheetId="2">#REF!</definedName>
    <definedName name="_44IF_K1_1__QUIT" localSheetId="3">#REF!</definedName>
    <definedName name="_44IF_K1_1__QUIT" localSheetId="5">#REF!</definedName>
    <definedName name="_44IF_K1_1__QUIT">#REF!</definedName>
    <definedName name="_45IF_M1_1__QUIT" localSheetId="2">#REF!</definedName>
    <definedName name="_45IF_M1_1__QUIT" localSheetId="3">#REF!</definedName>
    <definedName name="_45IF_M1_1__QUIT" localSheetId="5">#REF!</definedName>
    <definedName name="_45IF_M1_1__QUIT">#REF!</definedName>
    <definedName name="_46L" localSheetId="2">#REF!</definedName>
    <definedName name="_46L" localSheetId="3">#REF!</definedName>
    <definedName name="_46L" localSheetId="5">#REF!</definedName>
    <definedName name="_46L">#REF!</definedName>
    <definedName name="_47L__END__D" localSheetId="2">#REF!</definedName>
    <definedName name="_47L__END__D" localSheetId="3">#REF!</definedName>
    <definedName name="_47L__END__D" localSheetId="5">#REF!</definedName>
    <definedName name="_47L__END__D">#REF!</definedName>
    <definedName name="_48PGDN" localSheetId="2">#REF!</definedName>
    <definedName name="_48PGDN" localSheetId="3">#REF!</definedName>
    <definedName name="_48PGDN" localSheetId="5">#REF!</definedName>
    <definedName name="_48PGDN">#REF!</definedName>
    <definedName name="_49PGDN__QUIT" localSheetId="2">#REF!</definedName>
    <definedName name="_49PGDN__QUIT" localSheetId="3">#REF!</definedName>
    <definedName name="_49PGDN__QUIT" localSheetId="5">#REF!</definedName>
    <definedName name="_49PGDN__QUIT">#REF!</definedName>
    <definedName name="_4C_ESC__R_3" localSheetId="2">#REF!</definedName>
    <definedName name="_4C_ESC__R_3" localSheetId="3">#REF!</definedName>
    <definedName name="_4C_ESC__R_3" localSheetId="5">#REF!</definedName>
    <definedName name="_4C_ESC__R_3">#REF!</definedName>
    <definedName name="_50Q" localSheetId="2">#REF!</definedName>
    <definedName name="_50Q" localSheetId="3">#REF!</definedName>
    <definedName name="_50Q" localSheetId="5">#REF!</definedName>
    <definedName name="_50Q">#REF!</definedName>
    <definedName name="_51U__\D__R" localSheetId="2">#REF!</definedName>
    <definedName name="_51U__\D__R" localSheetId="3">#REF!</definedName>
    <definedName name="_51U__\D__R" localSheetId="5">#REF!</definedName>
    <definedName name="_51U__\D__R">#REF!</definedName>
    <definedName name="_52U__R" localSheetId="2">#REF!</definedName>
    <definedName name="_52U__R" localSheetId="3">#REF!</definedName>
    <definedName name="_52U__R" localSheetId="5">#REF!</definedName>
    <definedName name="_52U__R">#REF!</definedName>
    <definedName name="_53CH1..I2_F" localSheetId="2">#REF!</definedName>
    <definedName name="_53CH1..I2_F" localSheetId="3">#REF!</definedName>
    <definedName name="_53CH1..I2_F" localSheetId="5">#REF!</definedName>
    <definedName name="_53CH1..I2_F">#REF!</definedName>
    <definedName name="_54IESPRAUZ_RINDU" localSheetId="2">#REF!</definedName>
    <definedName name="_54IESPRAUZ_RINDU" localSheetId="3">#REF!</definedName>
    <definedName name="_54IESPRAUZ_RINDU" localSheetId="5">#REF!</definedName>
    <definedName name="_54IESPRAUZ_RINDU">#REF!</definedName>
    <definedName name="_55IZNICINA_RINDU" localSheetId="2">#REF!</definedName>
    <definedName name="_55IZNICINA_RINDU" localSheetId="3">#REF!</definedName>
    <definedName name="_55IZNICINA_RINDU" localSheetId="5">#REF!</definedName>
    <definedName name="_55IZNICINA_RINDU">#REF!</definedName>
    <definedName name="_56UZGLABA" localSheetId="2">#REF!</definedName>
    <definedName name="_56UZGLABA" localSheetId="3">#REF!</definedName>
    <definedName name="_56UZGLABA" localSheetId="5">#REF!</definedName>
    <definedName name="_56UZGLABA">#REF!</definedName>
    <definedName name="_5C_ESC__R_4" localSheetId="2">#REF!</definedName>
    <definedName name="_5C_ESC__R_4" localSheetId="3">#REF!</definedName>
    <definedName name="_5C_ESC__R_4" localSheetId="5">#REF!</definedName>
    <definedName name="_5C_ESC__R_4">#REF!</definedName>
    <definedName name="_6C_R_2" localSheetId="2">#REF!</definedName>
    <definedName name="_6C_R_2" localSheetId="3">#REF!</definedName>
    <definedName name="_6C_R_2" localSheetId="5">#REF!</definedName>
    <definedName name="_6C_R_2">#REF!</definedName>
    <definedName name="_7C__R_._R" localSheetId="2">#REF!</definedName>
    <definedName name="_7C__R_._R" localSheetId="3">#REF!</definedName>
    <definedName name="_7C__R_._R" localSheetId="5">#REF!</definedName>
    <definedName name="_7C__R_._R">#REF!</definedName>
    <definedName name="_8C__R_._R___DEL" localSheetId="2">#REF!</definedName>
    <definedName name="_8C__R_._R___DEL" localSheetId="3">#REF!</definedName>
    <definedName name="_8C__R_._R___DEL" localSheetId="5">#REF!</definedName>
    <definedName name="_8C__R_._R___DEL">#REF!</definedName>
    <definedName name="_9C__R" localSheetId="2">#REF!</definedName>
    <definedName name="_9C__R" localSheetId="3">#REF!</definedName>
    <definedName name="_9C__R" localSheetId="5">#REF!</definedName>
    <definedName name="_9C__R">#REF!</definedName>
    <definedName name="_Hlk494970446" localSheetId="0">'koptāme'!$C$3</definedName>
    <definedName name="_Hlk510514970" localSheetId="0">'koptāme'!#REF!</definedName>
    <definedName name="A" localSheetId="5">#REF!</definedName>
    <definedName name="A">#REF!</definedName>
    <definedName name="B" localSheetId="5">#REF!</definedName>
    <definedName name="B">#REF!</definedName>
    <definedName name="_xlnm.Print_Area" localSheetId="3">'03_SILTUMAPGADE'!$A$1:$E$102</definedName>
    <definedName name="_xlnm.Print_Area" localSheetId="5">'08_SILTUMMEHANIKA'!$A$1:$E$98</definedName>
    <definedName name="_xlnm.Print_Area" localSheetId="1">'kopsavilkuma aprekini'!$A$2:$H$38</definedName>
    <definedName name="_xlnm.Print_Area" localSheetId="0">'koptāme'!$A$1:$C$37</definedName>
    <definedName name="_xlnm.Print_Titles" localSheetId="2">'02_UKT_LKT'!$10:$12</definedName>
    <definedName name="_xlnm.Print_Titles" localSheetId="3">'03_SILTUMAPGADE'!$10:$12</definedName>
    <definedName name="_xlnm.Print_Titles" localSheetId="5">'08_SILTUMMEHANIKA'!$10:$12</definedName>
    <definedName name="GALDS">#REF!</definedName>
    <definedName name="ju">#REF!</definedName>
    <definedName name="JUMTINS">#REF!</definedName>
    <definedName name="jumts">#REF!</definedName>
    <definedName name="MARI">#REF!</definedName>
    <definedName name="N" localSheetId="5">#REF!</definedName>
    <definedName name="N">#REF!</definedName>
    <definedName name="RIGA">#REF!</definedName>
    <definedName name="rits">#REF!</definedName>
    <definedName name="SILT" localSheetId="5">#REF!</definedName>
    <definedName name="SILT">#REF!</definedName>
    <definedName name="SILTUMAPGADE" localSheetId="5">#REF!</definedName>
    <definedName name="SILTUMAPGADE">#REF!</definedName>
    <definedName name="TABULA1">#REF!</definedName>
    <definedName name="UN">#REF!</definedName>
    <definedName name="Z_terases_margas">#REF!</definedName>
    <definedName name="ZA_terases_jumts">#REF!</definedName>
    <definedName name="zaj">#REF!</definedName>
  </definedNames>
  <calcPr fullCalcOnLoad="1"/>
</workbook>
</file>

<file path=xl/sharedStrings.xml><?xml version="1.0" encoding="utf-8"?>
<sst xmlns="http://schemas.openxmlformats.org/spreadsheetml/2006/main" count="687" uniqueCount="358">
  <si>
    <t>PVN 21%</t>
  </si>
  <si>
    <t>KOPSAVILKUMA APRĒĶINS</t>
  </si>
  <si>
    <t>Nr.p.k.</t>
  </si>
  <si>
    <t>Tāmes Nr.</t>
  </si>
  <si>
    <t>Tai skaitā</t>
  </si>
  <si>
    <t>Objekta nosaukums</t>
  </si>
  <si>
    <t>Daudzums</t>
  </si>
  <si>
    <t>Darba nosaukums</t>
  </si>
  <si>
    <t>Darbu veids</t>
  </si>
  <si>
    <t>Kopā</t>
  </si>
  <si>
    <t>Kopā ar PVN</t>
  </si>
  <si>
    <t>kompl</t>
  </si>
  <si>
    <t>gab</t>
  </si>
  <si>
    <t>t.sk.darba aizsardzība</t>
  </si>
  <si>
    <t>Pavisam kopā</t>
  </si>
  <si>
    <t>Kopējā darbietilpība, c/h</t>
  </si>
  <si>
    <t>Par kopējo summu, EUR</t>
  </si>
  <si>
    <t>Labiekārtošanas darbi</t>
  </si>
  <si>
    <t>gab.</t>
  </si>
  <si>
    <t>m</t>
  </si>
  <si>
    <t>Kopā (tiešās izmaksas):</t>
  </si>
  <si>
    <t>Objekta izmaksas EUR</t>
  </si>
  <si>
    <t>Tāmes izmaksas EUR</t>
  </si>
  <si>
    <t>Darbietilpība c/h</t>
  </si>
  <si>
    <t>Darba alga, EUR</t>
  </si>
  <si>
    <t>Materiāli, EUR</t>
  </si>
  <si>
    <t>Mehānismi, EUR</t>
  </si>
  <si>
    <t>Mēra vienība</t>
  </si>
  <si>
    <t>Darba devēja sociālais nodoklis 23,59%</t>
  </si>
  <si>
    <t>Pasūtītājs: Cevaines novada dome</t>
  </si>
  <si>
    <t>Objekts: Cesvaines pils</t>
  </si>
  <si>
    <t>Būves veids: Pārbūve un restaurācija</t>
  </si>
  <si>
    <t>Objekta adrese: Pils ielā 1, Cesvainē, Cesvaines novadā, LV 4871</t>
  </si>
  <si>
    <t>Kadastra Nr. 7007 002 0040</t>
  </si>
  <si>
    <t>I. Pārbūves un restaurācijas izmaksas</t>
  </si>
  <si>
    <t>Siltumapgāde</t>
  </si>
  <si>
    <t>Siltummehānika (siltummezgls)</t>
  </si>
  <si>
    <t>Pasūtītājs: Cesvaines novada dome</t>
  </si>
  <si>
    <t>Kadastra Nr.7007 002 0040</t>
  </si>
  <si>
    <t>Objekta adrese:  Pils ielā 1, Cesvainē, Cesvaines novadā, LV 4871</t>
  </si>
  <si>
    <t>Pamatojums: BP ŪKT un LKT daļa</t>
  </si>
  <si>
    <t>Pamatojums: BP SAT daļa</t>
  </si>
  <si>
    <t>Pamatojums: BP SM daļa</t>
  </si>
  <si>
    <t>Demontāžas darbi</t>
  </si>
  <si>
    <t>m3</t>
  </si>
  <si>
    <t>m2</t>
  </si>
  <si>
    <t>kompl.</t>
  </si>
  <si>
    <t>Izmērs</t>
  </si>
  <si>
    <t xml:space="preserve">Siltumizolācija </t>
  </si>
  <si>
    <t>kg</t>
  </si>
  <si>
    <t>Tips, marka</t>
  </si>
  <si>
    <t>Caurules</t>
  </si>
  <si>
    <t xml:space="preserve">Rūpnieciski izolēts  līkums  Ø 114/225 90º   </t>
  </si>
  <si>
    <t xml:space="preserve"> 1,0m x 1,0m</t>
  </si>
  <si>
    <t xml:space="preserve">Rūpnieciski izolēts  līkums  Ø 114/225 93º   </t>
  </si>
  <si>
    <t xml:space="preserve">Rūpnieciski izolēts  līkums  Ø 114/225 98º   </t>
  </si>
  <si>
    <t xml:space="preserve">Rūpnieciski izolēts  līkums  Ø 114/225 110º   </t>
  </si>
  <si>
    <t xml:space="preserve">Rūpnieciski izolēts  līkums  Ø 114/225 122º   </t>
  </si>
  <si>
    <t xml:space="preserve">Rūpnieciski izolēts  līkums  Ø 114/225 148º   </t>
  </si>
  <si>
    <t xml:space="preserve">Rūpnieciski izolēts  līkums  Ø 114/225 164º   </t>
  </si>
  <si>
    <t xml:space="preserve">Rūpnieciski izolēts  līkums  Ø 114/225 171º   </t>
  </si>
  <si>
    <t xml:space="preserve">Rūpnieciski izolēts  līkums  Ø 89/180 102º   </t>
  </si>
  <si>
    <t xml:space="preserve">Rūpnieciski izolēts  līkums  Ø 89/180 170º   </t>
  </si>
  <si>
    <t xml:space="preserve">Rūpnieciski izolēts  līkums  Ø 76/160 90º   </t>
  </si>
  <si>
    <t xml:space="preserve">Rūpnieciski Izolēts vertikālais līkums            Ø89/160  90º    </t>
  </si>
  <si>
    <t xml:space="preserve"> 2m x 2m</t>
  </si>
  <si>
    <t>Brīdinājuma lenta</t>
  </si>
  <si>
    <t>Noslēgu armatūra</t>
  </si>
  <si>
    <t>Rūpn.izol.ventilis DN100  ar gaisa izt.krānu DN32(ar vītņu korķi)  H=910mm caurulei Ø114/225</t>
  </si>
  <si>
    <t>Gaisa izt.krāns DN32(ar vītņu korķi)  H=630mm caurulei Ø114/225</t>
  </si>
  <si>
    <t>Gaisa izt.krāns DN50(ar vitņu korķi)  H=820mm caurulei Ø114/225</t>
  </si>
  <si>
    <t>Lodveida ventilis Dn15</t>
  </si>
  <si>
    <t>NAVAL</t>
  </si>
  <si>
    <t>Celtniecības materiāli</t>
  </si>
  <si>
    <t>Smilts bezmāla un akmeņu piejaukuma</t>
  </si>
  <si>
    <t xml:space="preserve">Betons </t>
  </si>
  <si>
    <t>Šķembas</t>
  </si>
  <si>
    <t>Ruberoids</t>
  </si>
  <si>
    <t>Celtniecības konstrukcijas</t>
  </si>
  <si>
    <t>Čuguna lūka (nestspējas klase B125(15T)</t>
  </si>
  <si>
    <t>Dzelzbetona vāks KCP-15</t>
  </si>
  <si>
    <t>Dzelzbetona gredzens KC-15-600</t>
  </si>
  <si>
    <t>Dzelzbetona gredzens KC-15-750</t>
  </si>
  <si>
    <t>Dzelzbetona gredzens KC-15-900</t>
  </si>
  <si>
    <t>Dzelzbetona pamata bloks FBS 12-4-6T</t>
  </si>
  <si>
    <t>Pārejie materiāli</t>
  </si>
  <si>
    <t>Signalizācijas sistēmas termināls</t>
  </si>
  <si>
    <t>3 dzīslu savienojuma kabelis MYM 3x1,5</t>
  </si>
  <si>
    <t>Pārējie materiāli, palīgmateriāli</t>
  </si>
  <si>
    <t>Saliekama caurule Ø160</t>
  </si>
  <si>
    <t>Zemes darbi</t>
  </si>
  <si>
    <t>Grunts izstrāde ar ekskavatoru</t>
  </si>
  <si>
    <t>Grunts izstrāde ar rokām</t>
  </si>
  <si>
    <t xml:space="preserve">Pamatnes ierīkošana zem cauruļvadiem no rupjgraudagainas smilts h=0,10m (bez māla un akmeņiem) </t>
  </si>
  <si>
    <t xml:space="preserve">Tranšeju aizbēršana ar rupjgraudainu smilti ar ekskavatoru sekojošu blietēšanu pa kārtām </t>
  </si>
  <si>
    <t xml:space="preserve">Tranšeju aizbēršana ar  ekskavatoru </t>
  </si>
  <si>
    <t xml:space="preserve">Tranšeju aizbēršana ar  rokām </t>
  </si>
  <si>
    <t>Montāžas darbi</t>
  </si>
  <si>
    <t>Rūpn.izol.ventilis DN100  ar gaisa izt.krānu DN32  H=910mm montāža</t>
  </si>
  <si>
    <t>Ūdens izt.krānu DN50  H=820mm montāža</t>
  </si>
  <si>
    <t>Gaisa izt.krānu DN32  H=630mm montāža</t>
  </si>
  <si>
    <t>Signalizācijas sistēmas montāža</t>
  </si>
  <si>
    <t>Dzelzsbetona akas montāža</t>
  </si>
  <si>
    <t>Asfalta seguma noņemšana un atjaunošana</t>
  </si>
  <si>
    <t>Ielas bortakmeņu izjaukšana un atjaunošana</t>
  </si>
  <si>
    <t>Zālāja izjaukšana un atjaunošana, uzberot auglīgu augsni un iesējot zāli</t>
  </si>
  <si>
    <t xml:space="preserve">Grants seguma izjaukšana un atjaunošana </t>
  </si>
  <si>
    <t>Betona bruģa seguma noņemšana un atjaunošana</t>
  </si>
  <si>
    <t>Rūpn. izolēts  atzars paralēlais                            Ø 139/250 - Ø114/225</t>
  </si>
  <si>
    <t>Gala uzmava rūpnieciski izolētām caurulēm Ø89/180</t>
  </si>
  <si>
    <t>Gala noslēgs caurulei Ø76/160</t>
  </si>
  <si>
    <t>Elastīgais ievads rūpn. izol.caurulei Ø89/180</t>
  </si>
  <si>
    <t>Tērauda caurule Ø21,3x2,6</t>
  </si>
  <si>
    <t>Tērauda caurule Ø88,9x3,2</t>
  </si>
  <si>
    <t>m³</t>
  </si>
  <si>
    <t>m²</t>
  </si>
  <si>
    <t>Rūpn.izol. cauruļu Ø114/225 pievienošana pie esošām rūpn.izol.caurulēm Ø139/250</t>
  </si>
  <si>
    <t>Divcauruļu siltumtīklu montāža no rūpnieciski izolētām tērauda caurulēm Ø114/225  tranšejā</t>
  </si>
  <si>
    <t>Divcauruļu siltumtīklu montāža no rūpnieciski izolētām tērauda caurulēm Ø89/180  tranšejā</t>
  </si>
  <si>
    <t>Divcauruļu siltumtīklu demontāža no rūpnieciski izolētām tērauda caurulēm Ø139/250 tranšejā</t>
  </si>
  <si>
    <t>Karstā ūdens siltummainis            95 KW</t>
  </si>
  <si>
    <t>XB 12L-1-36   004H7530</t>
  </si>
  <si>
    <t>Grīdas apkures siltummainis         40 KW</t>
  </si>
  <si>
    <t>XB 12L-1 30   004H7529</t>
  </si>
  <si>
    <t>Apkures siltummainis                   280 KW</t>
  </si>
  <si>
    <t xml:space="preserve">XB 59M-1-80  004B1934    </t>
  </si>
  <si>
    <t>Siltumskaitītājs Qnom. 15,0 m3/h Dn50</t>
  </si>
  <si>
    <t xml:space="preserve">Ultraflow+Multicall </t>
  </si>
  <si>
    <t>Procesors ar karti</t>
  </si>
  <si>
    <t>ECL 310 (A376)         (~230V)</t>
  </si>
  <si>
    <t>Regulēšanas vārsts Dn 20 Kvs 6,3 m3/h</t>
  </si>
  <si>
    <t>VRG2-20</t>
  </si>
  <si>
    <t>Regulēšanas vārsts Dn 32 Kvs 16,0m3/h</t>
  </si>
  <si>
    <t>VRG2-25</t>
  </si>
  <si>
    <t>Regulēšanas vārsts Dn 15 Kvs 2,5m3/h</t>
  </si>
  <si>
    <t>VRG2-15</t>
  </si>
  <si>
    <t xml:space="preserve">Izpildmehānisms </t>
  </si>
  <si>
    <t>AMV 35           (~230V,7VA)</t>
  </si>
  <si>
    <t>Ārgaisa temperatūras sensors</t>
  </si>
  <si>
    <t>ESMT</t>
  </si>
  <si>
    <t>Ūdens temperatūras sensors, nerūsējošs tērauds (AISI 316) l=100mm</t>
  </si>
  <si>
    <t>ESMU</t>
  </si>
  <si>
    <t xml:space="preserve">Ūdens temperatūras sensors </t>
  </si>
  <si>
    <t>ESM11</t>
  </si>
  <si>
    <t>Ūdens temperatūras sensors ar elektrokomunikācijas.kabeli L=40m</t>
  </si>
  <si>
    <t>ESMB12</t>
  </si>
  <si>
    <t>Karstā ūdens cirkulācijas sūknis</t>
  </si>
  <si>
    <t>MAGNA3 25-60N (1x230V) PN10</t>
  </si>
  <si>
    <t>Apkures cirkulācijas sūknis komplektā ar noslēgu</t>
  </si>
  <si>
    <t>MAGNA3 D 40-120F (1x230V) PN10</t>
  </si>
  <si>
    <t>Grīdas apkures  cirkulācijas sūknis</t>
  </si>
  <si>
    <t>MAGNA3 32-100 (1x230V) PN10</t>
  </si>
  <si>
    <t>Drošības vārsts</t>
  </si>
  <si>
    <t>1/2" 6 bar</t>
  </si>
  <si>
    <t>3/4" 6 bar</t>
  </si>
  <si>
    <t>3/4" 10 bar</t>
  </si>
  <si>
    <t xml:space="preserve">Ūdens mērītājs </t>
  </si>
  <si>
    <t xml:space="preserve">Karstā ūdens uzkrājējs  V=750l komplektā ar elektr. sildelemetu 16kw; 400V; 3~   un termostatu </t>
  </si>
  <si>
    <t>LS 750</t>
  </si>
  <si>
    <t>Izplešanās trauks V=50L     6bar</t>
  </si>
  <si>
    <t>REFLEX NG 50</t>
  </si>
  <si>
    <t>Izplešanās trauks V=250L     6bar</t>
  </si>
  <si>
    <t>REFLEX NG 250</t>
  </si>
  <si>
    <t>Izplešanās trauks V=60L 10bar kompl.ar armatūru " flojet"1 1/4"</t>
  </si>
  <si>
    <t>REFIX DT 60 PN10</t>
  </si>
  <si>
    <t>Lodveida ventilis  iemetinātais DN80</t>
  </si>
  <si>
    <t>Lodveida ventilis  iemetinātais DN65</t>
  </si>
  <si>
    <t>Lodveida ventilis  iemetinātais DN50</t>
  </si>
  <si>
    <t>Lodveida ventilis  iemetinātais DN32</t>
  </si>
  <si>
    <t>Vienvirziena vārsts DN15</t>
  </si>
  <si>
    <t>Vienvirziena vārsts DN20</t>
  </si>
  <si>
    <t>Vienvirziena vārsts DN32</t>
  </si>
  <si>
    <t>Vītņu sietiņfiltrs                           DN15</t>
  </si>
  <si>
    <t>Vītņu sietiņfiltrs                           DN20</t>
  </si>
  <si>
    <t>Vītņu sietiņfiltrs                           DN32</t>
  </si>
  <si>
    <t>Atloku sietiņfiltrs                         DN50</t>
  </si>
  <si>
    <t>Atloku sietiņfiltrs                         DN80</t>
  </si>
  <si>
    <t>Automātiskais atgaisotais DN15</t>
  </si>
  <si>
    <t xml:space="preserve">Tehniskais manometrs 0-16 bar </t>
  </si>
  <si>
    <t xml:space="preserve">Tehniskais manometrs 0-10 bar </t>
  </si>
  <si>
    <t>DIN1626/2458</t>
  </si>
  <si>
    <t>DIN1626/2459</t>
  </si>
  <si>
    <t>PHSALCT 89-30</t>
  </si>
  <si>
    <t>PHSALCT 76-30</t>
  </si>
  <si>
    <t>PHSALCT 60-30</t>
  </si>
  <si>
    <t>PHSALCT 42-30</t>
  </si>
  <si>
    <t>PHSALCT 42-20</t>
  </si>
  <si>
    <t>PHSALCT 28-20</t>
  </si>
  <si>
    <t>PHSALCT 22-20</t>
  </si>
  <si>
    <t xml:space="preserve">Krāsa  2 kārtas </t>
  </si>
  <si>
    <t>NEOSPRINT 30</t>
  </si>
  <si>
    <t xml:space="preserve">Gruntējums  vienā kārtā </t>
  </si>
  <si>
    <t>URF-0110</t>
  </si>
  <si>
    <t>Tērauda cauruļu veidgabali</t>
  </si>
  <si>
    <t>Nerūsējoša tērauda cauruļu veidgabali</t>
  </si>
  <si>
    <t>Cauruļu stiprinājumi</t>
  </si>
  <si>
    <t>Marķēšanas materiāli</t>
  </si>
  <si>
    <t>Elektrokomutācijas kabeļu komplekts</t>
  </si>
  <si>
    <t>Plastmasas ūdensvada caurule DN32</t>
  </si>
  <si>
    <t>Montāžas paligmateriāli</t>
  </si>
  <si>
    <t>PP  caurules lietus</t>
  </si>
  <si>
    <t xml:space="preserve"> kanalizācijai ieg. kl. SN8 ar zemes darbiem h=2m</t>
  </si>
  <si>
    <t>Tas pats</t>
  </si>
  <si>
    <t>Kanalizācijas skatakas</t>
  </si>
  <si>
    <t xml:space="preserve"> no saliekamā dz/betona h=2m</t>
  </si>
  <si>
    <t>400/</t>
  </si>
  <si>
    <t>plastmasas caurejošās h=2m</t>
  </si>
  <si>
    <t>plastmasas caurejošās</t>
  </si>
  <si>
    <t>plastmasas ar pieslēgumiem</t>
  </si>
  <si>
    <t>200/</t>
  </si>
  <si>
    <t>Firmas ACO gūlija ar</t>
  </si>
  <si>
    <t xml:space="preserve"> čuguna režģi un paugstināšanas elementu</t>
  </si>
  <si>
    <t>250/200</t>
  </si>
  <si>
    <t>k-ts</t>
  </si>
  <si>
    <t>Čaula ar smilšainu virsmu</t>
  </si>
  <si>
    <t>PP trejgabals</t>
  </si>
  <si>
    <t>200/160</t>
  </si>
  <si>
    <t>PP līkums</t>
  </si>
  <si>
    <t>PP pārejas</t>
  </si>
  <si>
    <t>Pieslēgums esošai lietus</t>
  </si>
  <si>
    <t xml:space="preserve"> kanalizācijai </t>
  </si>
  <si>
    <t>200/200</t>
  </si>
  <si>
    <t>vieta</t>
  </si>
  <si>
    <t>Izlaide dīķī</t>
  </si>
  <si>
    <t>el. kabeļi</t>
  </si>
  <si>
    <t>sadzīves kanalizācija</t>
  </si>
  <si>
    <t>ūdensvads</t>
  </si>
  <si>
    <t>Firmas „ACO” lietus ūdens uztveršanas kanāli ar resti gajējiem</t>
  </si>
  <si>
    <t>Smilšķērāji</t>
  </si>
  <si>
    <t>Montāžas palīgmateriāli</t>
  </si>
  <si>
    <t>Rūpnieciski izolētas caurules ar iebūv.signaliz. kabeļiem Ø 114/225</t>
  </si>
  <si>
    <t>Rūpnieciski izolētas caurules ar iebūv.signaliz. kabeļiem Ø 89/180</t>
  </si>
  <si>
    <t xml:space="preserve">Rūpn. izolēts  atzars paralēlais Ø 114/225 - Ø76/160 </t>
  </si>
  <si>
    <t>Rūpn. izolēts  atzars paralēlais Ø 114/225 - Ø76/160 ar pāreju Ø89/180</t>
  </si>
  <si>
    <t>Apbērums ap cauruli</t>
  </si>
  <si>
    <t>Ārējā ugunsdzēsība</t>
  </si>
  <si>
    <t>PVC caurules; h=2m</t>
  </si>
  <si>
    <t>Ūdens ņemšanas akas no saliekamā dz/betona h=2,5m</t>
  </si>
  <si>
    <t>Ūdens pieņemšanas vārsts</t>
  </si>
  <si>
    <t>AMV 435         (~230V,2VA)</t>
  </si>
  <si>
    <t>Manometra ventilis    Ø1/2"</t>
  </si>
  <si>
    <t>Lodveida ventilis        Ø1/2"</t>
  </si>
  <si>
    <t>Lodveida ventilis        Ø 3/4"</t>
  </si>
  <si>
    <t>Lodveida ventilis (bronzas)   Ø 1 1/4" DN32</t>
  </si>
  <si>
    <t>Lodveida ventilis (bronzas)   Ø 3/4"    DN20</t>
  </si>
  <si>
    <t>Tehniskais termometrs  0-150ºC</t>
  </si>
  <si>
    <t>Tehniskais termometrs 0-100ºC</t>
  </si>
  <si>
    <t>Tērauda caurule  Ø21,3x2,0      DN15</t>
  </si>
  <si>
    <t>Tērauda caurule  Ø26,9x2,3      DN20</t>
  </si>
  <si>
    <t>Tērauda caurule  Ø42,4x2,6      DN32</t>
  </si>
  <si>
    <t>Tērauda caurule  Ø60.3x2,9      DN50</t>
  </si>
  <si>
    <t>Tērauda caurule  Ø76.1x2,9      DN65</t>
  </si>
  <si>
    <t>Tērauda caurule  Ø88.9x3,2      DN80</t>
  </si>
  <si>
    <t>Nerūsējošā tērauda caurule Ø26.9x2,0        DN20        EN1.4307/304L</t>
  </si>
  <si>
    <t>Nerūsējošā tērauda caurule Ø42.4x2,0        DN32        EN1.4307/304L</t>
  </si>
  <si>
    <r>
      <t>30</t>
    </r>
    <r>
      <rPr>
        <vertAlign val="superscript"/>
        <sz val="10"/>
        <rFont val="Arial Narrow"/>
        <family val="2"/>
      </rPr>
      <t>0</t>
    </r>
    <r>
      <rPr>
        <sz val="10"/>
        <rFont val="Arial Narrow"/>
        <family val="2"/>
      </rPr>
      <t>C 2.5 m</t>
    </r>
    <r>
      <rPr>
        <vertAlign val="superscript"/>
        <sz val="10"/>
        <rFont val="Arial Narrow"/>
        <family val="2"/>
      </rPr>
      <t>3</t>
    </r>
    <r>
      <rPr>
        <sz val="10"/>
        <rFont val="Arial Narrow"/>
        <family val="2"/>
      </rPr>
      <t>/h           DN20</t>
    </r>
  </si>
  <si>
    <r>
      <t>90</t>
    </r>
    <r>
      <rPr>
        <vertAlign val="superscript"/>
        <sz val="10"/>
        <rFont val="Arial Narrow"/>
        <family val="2"/>
      </rPr>
      <t>0</t>
    </r>
    <r>
      <rPr>
        <sz val="10"/>
        <rFont val="Arial Narrow"/>
        <family val="2"/>
      </rPr>
      <t>C 1,5 m</t>
    </r>
    <r>
      <rPr>
        <vertAlign val="superscript"/>
        <sz val="10"/>
        <rFont val="Arial Narrow"/>
        <family val="2"/>
      </rPr>
      <t>3</t>
    </r>
    <r>
      <rPr>
        <sz val="10"/>
        <rFont val="Arial Narrow"/>
        <family val="2"/>
      </rPr>
      <t>/h</t>
    </r>
  </si>
  <si>
    <t>Izpilddokumentācijas izgatavošana</t>
  </si>
  <si>
    <t>Savienojuma termonosēdoša uzmava  ar dubultizolāciju un termomanžetēm rūpnieciski izolētām caurulēm Ø139/250</t>
  </si>
  <si>
    <t>Savienojuma termonosēdoša uzmava  ar dubultizolāciju un termomanžetēm rūpnieciski izolētām caurulēm Ø114/225</t>
  </si>
  <si>
    <t>Savienojuma termonosēdoša uzmava  ar dubultizolāciju un termomanžetēm rūpnieciski izolētām caurulēm Ø89/180</t>
  </si>
  <si>
    <t>Jauktā java M100</t>
  </si>
  <si>
    <t>Lietus kanalizācija K2</t>
  </si>
  <si>
    <t>Krustojumi ar esošām pazemes komunikācijām un to aizsardzība no mehāniskajiem bojājumiem</t>
  </si>
  <si>
    <t>Pazemes tipa aizbīdnis ar kāta pagarinātāju un virszemes kapi</t>
  </si>
  <si>
    <t xml:space="preserve">Tāme sastādīta, pamatojoties uz  BP AR; BK daļas rasējumiem </t>
  </si>
  <si>
    <t>BK daļa</t>
  </si>
  <si>
    <t>Demontāžas darbi (ieskaitot būvgružu novākšanu un utilizāciju)</t>
  </si>
  <si>
    <t>Pagraba stāvs, pagraba pārsegums</t>
  </si>
  <si>
    <t>Grīdu uz grunts demontāža ~0.4m biezā slānī</t>
  </si>
  <si>
    <t>Pamati, pagrabs, pagraba pārsegums</t>
  </si>
  <si>
    <t>Blietētu šķembu slāņa izveide grīdām uz grunti
šķembas fr.40..70, to blietēšana b=100mm</t>
  </si>
  <si>
    <t>PE membrānas ieklāšana 200mkm</t>
  </si>
  <si>
    <t>Siltumizolācijas ieklāšana grīdām uz grunts EPS 200, ūdens uzsūce w&lt;0,5% b=100mm</t>
  </si>
  <si>
    <t>Betonēšanas darbi (pamati, pārsegumi, sienas, grīdas)</t>
  </si>
  <si>
    <t>AR daļa</t>
  </si>
  <si>
    <t>Logu izgatavošana, montāža, atjaunošana, restaurācija, furnitūras remonts, restaurācija, trūkstošās furnitūras izgatavošana vai iegāde, ietverot uzstādīšanu; Cenā ietvert arī apdares restaurāciju vai jaunas apdares izveidošanu. Skatīt un ievērot Logu specifikācijās dotās norādes (lapas AR40 - AR80)</t>
  </si>
  <si>
    <t>Durvis - jaunu izgatavošana, esošo restaurācija; skatīt AR23 -AR39; Katru atsevišķo durvju tehniskais stāvoklis raksturots durvju tabulā; Cenā ierēķināt durvju izgatavošanu vai restaurāciju, ieskaitot durvju aprīkošanu ar visu nepieciešamo furnitūru vai esošās furnitūras restaurāciju, kā arī durvju apdares restaurāciju un jaunas apdares izveidošanu, kur nepieciešams. No jauna izgatavojamajām durvīm cenā iekļaut darba zīmējumu izstrādi !</t>
  </si>
  <si>
    <t>J-jaunas;R-restaurējamas</t>
  </si>
  <si>
    <t>Durvis 0-10;J; Ugunsdrošas EI30; Cenā ietvert durvju aprīkošanu ar visu ugunsdrošām durvīm nepieciešamo furnitūru, t.s. pašaizvēršanās mehānismu.</t>
  </si>
  <si>
    <t>SS-03</t>
  </si>
  <si>
    <t>Ailu aizmūrējumi b=250mm</t>
  </si>
  <si>
    <t>sk.BK</t>
  </si>
  <si>
    <t>Sienu gruntēšana iekļauta apdares apjomos</t>
  </si>
  <si>
    <t>Sienu apmešana ar kaļķu javas apmetumu iekļauta apdares apjomos</t>
  </si>
  <si>
    <t>G-04</t>
  </si>
  <si>
    <t>Slīpētas un pulētas, ar litija bāzes cietinātāju apstrādātas betona virskārtas ieklāšana b=10mm</t>
  </si>
  <si>
    <t>Griesti</t>
  </si>
  <si>
    <t>Esošo griestu apmetuma virsmu attīrīšana no krīta balsinājuma, emulsijas krāsojuma, bet citviet no eļļas krāsojuma; Pārējo apjomu skatīt lokālajā tāmē Nr. 6 Restaurācija</t>
  </si>
  <si>
    <t>Apmetuma virsmas gruntēšana</t>
  </si>
  <si>
    <t>Griestu apmetuma remonts; Pārējo apjomu skatīt lokālajā tāmē Nr. 6 Restaurācija</t>
  </si>
  <si>
    <t>Virsmas gruntēšana zem jaunā apmetuma</t>
  </si>
  <si>
    <t>Jauns griestu apmetums; Pārējo apjomu skatīt lokālajā tāmē Nr. 6 Restaurācija</t>
  </si>
  <si>
    <t>Griestu kaļķu krāsojums (cokolstavā)</t>
  </si>
  <si>
    <t>Sienas</t>
  </si>
  <si>
    <t>Esošo sienu apmetuma attīrīšana no sekundāra uzslāņojuma; Pārējo apjomu skatīt lokālajā tāmē Nr. 6 Restaurācija</t>
  </si>
  <si>
    <t>Virsmas gruntēšana</t>
  </si>
  <si>
    <t>Apmetuma remonts visur, kur nepieciešams; Pārējo apjomu skatīt lokālajā tāmē Nr. 6 Restaurācija</t>
  </si>
  <si>
    <t>Sienu rupjā apmešana b=10mm 2 kārtas</t>
  </si>
  <si>
    <t xml:space="preserve">Sienu nobeiguma apmešana b=5mm </t>
  </si>
  <si>
    <t>Sienu kaļķu krāsojums cokolstāvā</t>
  </si>
  <si>
    <r>
      <t xml:space="preserve">Sastādīja:                                   </t>
    </r>
    <r>
      <rPr>
        <sz val="10"/>
        <color indexed="8"/>
        <rFont val="Arial"/>
        <family val="2"/>
      </rPr>
      <t xml:space="preserve">                       V.Salzemnieks</t>
    </r>
  </si>
  <si>
    <t xml:space="preserve">                                                              paraksts, paraksta atšifrējums</t>
  </si>
  <si>
    <t xml:space="preserve">                                                              paraksts, paraksta atšifrējums, datums</t>
  </si>
  <si>
    <t>Sertifikāta Nr. 1-00645</t>
  </si>
  <si>
    <t>Esošo sienu apšuvuma demontāža un utilizācija 
(ieskaitot atvieglotas konstrukcijas starpsienas)</t>
  </si>
  <si>
    <t>Grīdas plātne uz grunts, 
betons C20/25, stiegrojums B500B, 143kg</t>
  </si>
  <si>
    <t>Pamatojums: BP UK daļa</t>
  </si>
  <si>
    <t>Aukstais ūdensvads Ū1</t>
  </si>
  <si>
    <t xml:space="preserve">Trīsslāņu plastmasas-metāla kompozītcaurules  grīdas konstrukcijā (ieskaitot veidgabalus ) DN50                                                                                                                    </t>
  </si>
  <si>
    <t>“</t>
  </si>
  <si>
    <t>Tas pats                                                    DN 40</t>
  </si>
  <si>
    <t>”</t>
  </si>
  <si>
    <t>Cauruļu izolācija  „ PAROC PV/AE”  b=30mm caurulei                                                    DN50</t>
  </si>
  <si>
    <t xml:space="preserve">      </t>
  </si>
  <si>
    <t>gab..</t>
  </si>
  <si>
    <t>Sadzīves kanalizācija K1</t>
  </si>
  <si>
    <t>PVC kanalizācijas caurules( ieskaitot veidgabalus un stiprinājumus)                                    DN110</t>
  </si>
  <si>
    <t xml:space="preserve">Veidgabali cauruļu savienošanai             DN 110           </t>
  </si>
  <si>
    <t>Ķieģeļu mūra sienu vājinājumu un ailu aizmūrēšana, lokāla mūru pārmūrēšana, piemūrēšana. (sarkanie māla pilnķieģeļi s=50mPa, F100, java M100)</t>
  </si>
  <si>
    <t>Logs L0- 13 izgatavošana, montāža. Cenā ierēķināt loga aprīkošanu ar izskata ziņā oriģinālo logu furnitūrai atbilstošu furnitūru.</t>
  </si>
  <si>
    <t>Apbērums ap ūdens un kanalizācijas caurulēm</t>
  </si>
  <si>
    <t>Dažādi darbi</t>
  </si>
  <si>
    <t>Daudzplūsmu ūdensmērītājs                      DN 25</t>
  </si>
  <si>
    <t>Trejgabals ar atloku                             DN 50/50</t>
  </si>
  <si>
    <t>Līkums ar atloku                                   DN 50</t>
  </si>
  <si>
    <t>Pieslēgums esošam ūdensvadam        DN 50/50</t>
  </si>
  <si>
    <t>Tas pats caurulei                                      DN 40</t>
  </si>
  <si>
    <t xml:space="preserve">Caurumu urbšana esošajās sienās un pārsegumos caurulei                                                    DN 110                                                                                                     </t>
  </si>
  <si>
    <t>Traps                                                      DN100</t>
  </si>
  <si>
    <t>Vienvirziena vārsts                                  DN 100</t>
  </si>
  <si>
    <t>Pieslēgums esošai kanalizācijai               DN100/110</t>
  </si>
  <si>
    <t>Aizbīdnis atloku ar rokratu                         DN 50</t>
  </si>
  <si>
    <t>Noslēgventīlis lodveida                             DN 40</t>
  </si>
  <si>
    <t>Elektroaizbīdnis                                         DN 50</t>
  </si>
  <si>
    <t>Tukšošanas krāns                                    DN 15</t>
  </si>
  <si>
    <t>Ūdensapgāde un kanalizācija, iekšējie tīkli (siltummezgla funkcijas nodrošināšanai)</t>
  </si>
  <si>
    <t>Vispārceltnieciskie darbi (siltummezgla izbūvei)</t>
  </si>
  <si>
    <t>Lietus kanalizācija, K2, ārējā ugunsdzēsība</t>
  </si>
  <si>
    <t>Lietusūdeņu kanalizācija, K2, ārējā ugunsdzēsība</t>
  </si>
  <si>
    <t>Ūdensvada un kanalizācijas iekšējie tīkli (siltummezgla funkcijas nodrošināšanai)</t>
  </si>
  <si>
    <r>
      <t xml:space="preserve">Pārbaudīja:                                   </t>
    </r>
    <r>
      <rPr>
        <sz val="10"/>
        <color indexed="8"/>
        <rFont val="Arial"/>
        <family val="2"/>
      </rPr>
      <t xml:space="preserve">                       I.Caunīte 30.05.2019.</t>
    </r>
  </si>
  <si>
    <t>Virsizdevumi ...%</t>
  </si>
  <si>
    <t>Peļņa ...%</t>
  </si>
  <si>
    <t>…</t>
  </si>
  <si>
    <t>Pārbūve un restaurācija - 1.KĀRTA - SAT, LKT, SM, UK un Vispārceltnieciskie darbi, kas saistīti ar siltummezgla izbūvi</t>
  </si>
  <si>
    <t>Neparedzētie izdevumi ...%</t>
  </si>
  <si>
    <t>BŪVDARBU  K O P T Ā M E</t>
  </si>
  <si>
    <t>Būvdarbu apjomi Nr. 2 (Lokālā tāme Nr.2)</t>
  </si>
  <si>
    <t>Būvdarbu apjomi Nr. 3 (Lokālā tāme nr.3)</t>
  </si>
  <si>
    <t>Būvdarbu apjomi Nr. 5 (Lokālā tāme Nr.5)</t>
  </si>
  <si>
    <t>Būvdarbu apjomi Nr. 8 (Lokālā tāme Nr.8)</t>
  </si>
  <si>
    <t>Būvdarbu apjomi Nr. 11 (Lokālā tāme Nr.11)</t>
  </si>
  <si>
    <t>Iepirkuma procedūras</t>
  </si>
  <si>
    <t>„ Cesvaines pils pārbūve un restaurācija, 1. un 2.kārta”</t>
  </si>
  <si>
    <t>identifikācijas Nr. CND 2019/8,  nolikuma</t>
  </si>
  <si>
    <t>pielikuma nr.7-Finanšu piedāvājums</t>
  </si>
  <si>
    <t>Finanšu piedāvājums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</si>
</sst>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s>
  <fonts count="63">
    <font>
      <sz val="12"/>
      <name val="Arial"/>
      <family val="0"/>
    </font>
    <font>
      <sz val="11"/>
      <color indexed="8"/>
      <name val="Calibri"/>
      <family val="2"/>
    </font>
    <font>
      <sz val="10"/>
      <name val="Arial"/>
      <family val="2"/>
    </font>
    <font>
      <sz val="10"/>
      <name val="Helv"/>
      <family val="2"/>
    </font>
    <font>
      <sz val="8"/>
      <name val="Arial"/>
      <family val="2"/>
    </font>
    <font>
      <sz val="11"/>
      <name val="Arial"/>
      <family val="2"/>
    </font>
    <font>
      <b/>
      <sz val="10"/>
      <name val="Arial"/>
      <family val="2"/>
    </font>
    <font>
      <b/>
      <i/>
      <sz val="10"/>
      <name val="Arial"/>
      <family val="2"/>
    </font>
    <font>
      <sz val="12"/>
      <name val="Arial Narrow"/>
      <family val="2"/>
    </font>
    <font>
      <b/>
      <sz val="11"/>
      <color indexed="8"/>
      <name val="Arial Narrow"/>
      <family val="2"/>
    </font>
    <font>
      <sz val="11"/>
      <name val="Arial Narrow"/>
      <family val="2"/>
    </font>
    <font>
      <b/>
      <sz val="11"/>
      <name val="Arial Narrow"/>
      <family val="2"/>
    </font>
    <font>
      <b/>
      <sz val="10"/>
      <color indexed="8"/>
      <name val="Arial"/>
      <family val="2"/>
    </font>
    <font>
      <sz val="12"/>
      <color indexed="10"/>
      <name val="Arial"/>
      <family val="2"/>
    </font>
    <font>
      <b/>
      <sz val="10"/>
      <color indexed="8"/>
      <name val="Arial Narrow"/>
      <family val="2"/>
    </font>
    <font>
      <b/>
      <sz val="10"/>
      <name val="Arial Narrow"/>
      <family val="2"/>
    </font>
    <font>
      <sz val="10"/>
      <name val="Arial Narrow"/>
      <family val="2"/>
    </font>
    <font>
      <b/>
      <i/>
      <sz val="10"/>
      <name val="Arial Narrow"/>
      <family val="2"/>
    </font>
    <font>
      <vertAlign val="superscript"/>
      <sz val="10"/>
      <name val="Arial Narrow"/>
      <family val="2"/>
    </font>
    <font>
      <b/>
      <u val="single"/>
      <sz val="10"/>
      <name val="Arial Narrow"/>
      <family val="2"/>
    </font>
    <font>
      <b/>
      <sz val="12"/>
      <name val="Arial Narrow"/>
      <family val="2"/>
    </font>
    <font>
      <b/>
      <sz val="12"/>
      <color indexed="8"/>
      <name val="Arial Narrow"/>
      <family val="2"/>
    </font>
    <font>
      <sz val="12"/>
      <color indexed="8"/>
      <name val="Arial Narrow"/>
      <family val="2"/>
    </font>
    <font>
      <sz val="10"/>
      <color indexed="55"/>
      <name val="Arial"/>
      <family val="2"/>
    </font>
    <font>
      <sz val="10"/>
      <color indexed="8"/>
      <name val="Arial"/>
      <family val="2"/>
    </font>
    <font>
      <sz val="10"/>
      <color indexed="8"/>
      <name val="Arial Narrow"/>
      <family val="2"/>
    </font>
    <font>
      <sz val="12"/>
      <name val="Times New Roman"/>
      <family val="1"/>
    </font>
    <font>
      <b/>
      <i/>
      <sz val="12"/>
      <name val="Arial Narrow"/>
      <family val="2"/>
    </font>
    <font>
      <i/>
      <sz val="11"/>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0" tint="-0.24997000396251678"/>
      <name val="Arial"/>
      <family val="2"/>
    </font>
  </fonts>
  <fills count="37">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bottom style="thin">
        <color indexed="8"/>
      </bottom>
    </border>
    <border>
      <left style="thin"/>
      <right style="thin"/>
      <top/>
      <bottom style="thin"/>
    </border>
    <border>
      <left style="thin"/>
      <right style="thin"/>
      <top style="thin"/>
      <bottom style="thin"/>
    </border>
    <border>
      <left style="thin">
        <color indexed="8"/>
      </left>
      <right style="thin">
        <color indexed="8"/>
      </right>
      <top style="thin">
        <color indexed="8"/>
      </top>
      <bottom/>
    </border>
    <border>
      <left style="thin"/>
      <right style="thin"/>
      <top style="thin"/>
      <bottom style="double"/>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right style="thin"/>
      <top style="thin"/>
      <bottom/>
    </border>
    <border>
      <left style="thin">
        <color indexed="8"/>
      </left>
      <right style="thin">
        <color indexed="8"/>
      </right>
      <top/>
      <bottom/>
    </border>
    <border>
      <left style="thin">
        <color indexed="8"/>
      </left>
      <right style="thin">
        <color indexed="8"/>
      </right>
      <top/>
      <bottom style="double">
        <color indexed="8"/>
      </bottom>
    </border>
    <border>
      <left style="thin"/>
      <right/>
      <top style="thin"/>
      <bottom style="thin"/>
    </border>
    <border>
      <left style="thin"/>
      <right style="thin"/>
      <top style="double"/>
      <bottom style="thin"/>
    </border>
    <border>
      <left/>
      <right/>
      <top style="thin"/>
      <bottom style="thin"/>
    </border>
    <border>
      <left/>
      <right style="thin"/>
      <top style="thin"/>
      <bottom style="thin"/>
    </border>
    <border>
      <left style="medium"/>
      <right/>
      <top style="medium">
        <color indexed="8"/>
      </top>
      <bottom/>
    </border>
    <border>
      <left style="thin">
        <color indexed="8"/>
      </left>
      <right/>
      <top style="medium">
        <color indexed="8"/>
      </top>
      <bottom/>
    </border>
    <border>
      <left style="thin">
        <color indexed="8"/>
      </left>
      <right style="medium"/>
      <top style="medium">
        <color indexed="8"/>
      </top>
      <bottom/>
    </border>
    <border>
      <left style="medium"/>
      <right/>
      <top style="thin">
        <color indexed="8"/>
      </top>
      <bottom/>
    </border>
    <border>
      <left/>
      <right style="medium"/>
      <top style="thin">
        <color indexed="8"/>
      </top>
      <bottom/>
    </border>
    <border>
      <left style="thin">
        <color indexed="8"/>
      </left>
      <right/>
      <top/>
      <bottom/>
    </border>
    <border>
      <left style="thin">
        <color indexed="8"/>
      </left>
      <right style="medium"/>
      <top style="thin">
        <color indexed="8"/>
      </top>
      <bottom/>
    </border>
    <border>
      <left style="thin">
        <color indexed="8"/>
      </left>
      <right/>
      <top style="thin">
        <color indexed="8"/>
      </top>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top style="thin"/>
      <bottom/>
    </border>
    <border>
      <left style="thin">
        <color indexed="8"/>
      </left>
      <right style="thin">
        <color indexed="8"/>
      </right>
      <top style="thin"/>
      <bottom style="double">
        <color indexed="8"/>
      </bottom>
    </border>
    <border>
      <left/>
      <right/>
      <top style="thin"/>
      <bottom/>
    </border>
    <border>
      <left style="thin">
        <color indexed="8"/>
      </left>
      <right/>
      <top style="thin">
        <color indexed="8"/>
      </top>
      <bottom style="thin">
        <color indexed="8"/>
      </bottom>
    </border>
    <border>
      <left style="thin"/>
      <right style="thin"/>
      <top/>
      <bottom/>
    </border>
    <border>
      <left style="thin"/>
      <right style="thin"/>
      <top style="thin">
        <color rgb="FF000000"/>
      </top>
      <bottom style="thin">
        <color rgb="FF000000"/>
      </bottom>
    </border>
    <border>
      <left/>
      <right style="thin"/>
      <top/>
      <bottom style="thin"/>
    </border>
    <border>
      <left style="medium"/>
      <right style="thin">
        <color indexed="8"/>
      </right>
      <top style="medium"/>
      <bottom/>
    </border>
    <border>
      <left style="medium"/>
      <right style="thin">
        <color indexed="8"/>
      </right>
      <top/>
      <bottom/>
    </border>
    <border>
      <left style="medium"/>
      <right style="thin">
        <color indexed="8"/>
      </right>
      <top/>
      <bottom style="medium">
        <color indexed="8"/>
      </bottom>
    </border>
    <border>
      <left style="thin">
        <color indexed="8"/>
      </left>
      <right style="thin">
        <color indexed="8"/>
      </right>
      <top style="medium"/>
      <bottom/>
    </border>
    <border>
      <left style="thin">
        <color indexed="8"/>
      </left>
      <right style="thin">
        <color indexed="8"/>
      </right>
      <top/>
      <bottom style="medium">
        <color indexed="8"/>
      </bottom>
    </border>
    <border>
      <left style="thin">
        <color indexed="8"/>
      </left>
      <right style="medium"/>
      <top style="medium"/>
      <bottom/>
    </border>
    <border>
      <left style="thin">
        <color indexed="8"/>
      </left>
      <right style="medium"/>
      <top/>
      <bottom/>
    </border>
    <border>
      <left style="thin">
        <color indexed="8"/>
      </left>
      <right style="medium"/>
      <top/>
      <bottom style="medium">
        <color indexed="8"/>
      </bottom>
    </border>
    <border>
      <left style="thin"/>
      <right style="thin"/>
      <top/>
      <bottom style="double"/>
    </border>
    <border>
      <left style="thin"/>
      <right style="thin">
        <color indexed="8"/>
      </right>
      <top style="thin"/>
      <bottom/>
    </border>
    <border>
      <left style="thin"/>
      <right style="thin">
        <color indexed="8"/>
      </right>
      <top/>
      <bottom/>
    </border>
    <border>
      <left style="thin"/>
      <right style="thin">
        <color indexed="8"/>
      </right>
      <top/>
      <bottom style="double"/>
    </border>
    <border>
      <left style="thin">
        <color indexed="8"/>
      </left>
      <right style="thin">
        <color indexed="8"/>
      </right>
      <top style="thin"/>
      <bottom/>
    </border>
    <border>
      <left style="thin">
        <color indexed="8"/>
      </left>
      <right style="thin">
        <color indexed="8"/>
      </right>
      <top/>
      <bottom style="double"/>
    </border>
    <border>
      <left style="thin">
        <color indexed="8"/>
      </left>
      <right/>
      <top style="thin"/>
      <bottom/>
    </border>
    <border>
      <left style="thin">
        <color indexed="8"/>
      </left>
      <right/>
      <top/>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7" fillId="26" borderId="1" applyNumberFormat="0" applyAlignment="0" applyProtection="0"/>
    <xf numFmtId="0" fontId="48" fillId="0" borderId="0" applyNumberFormat="0" applyFill="0" applyBorder="0" applyAlignment="0" applyProtection="0"/>
    <xf numFmtId="0" fontId="49" fillId="27" borderId="1" applyNumberFormat="0" applyAlignment="0" applyProtection="0"/>
    <xf numFmtId="0" fontId="50"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0" applyNumberFormat="0" applyBorder="0" applyAlignment="0" applyProtection="0"/>
    <xf numFmtId="0" fontId="3" fillId="0" borderId="0">
      <alignment/>
      <protection/>
    </xf>
    <xf numFmtId="0" fontId="2"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7" fillId="0" borderId="6" applyNumberFormat="0" applyFill="0" applyAlignment="0" applyProtection="0"/>
    <xf numFmtId="0" fontId="58" fillId="32" borderId="0" applyNumberFormat="0" applyBorder="0" applyAlignment="0" applyProtection="0"/>
    <xf numFmtId="0" fontId="3" fillId="0" borderId="0">
      <alignment/>
      <protection/>
    </xf>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cellStyleXfs>
  <cellXfs count="307">
    <xf numFmtId="0" fontId="0" fillId="0" borderId="0" xfId="0" applyAlignment="1">
      <alignment/>
    </xf>
    <xf numFmtId="0" fontId="2" fillId="0" borderId="0" xfId="0" applyFont="1" applyAlignment="1">
      <alignment/>
    </xf>
    <xf numFmtId="0" fontId="2" fillId="0" borderId="0" xfId="0" applyFont="1" applyAlignment="1">
      <alignment vertical="center"/>
    </xf>
    <xf numFmtId="0" fontId="9" fillId="0" borderId="0" xfId="58" applyFont="1">
      <alignment/>
      <protection/>
    </xf>
    <xf numFmtId="0" fontId="5"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right"/>
    </xf>
    <xf numFmtId="0" fontId="11" fillId="0" borderId="0" xfId="0" applyFont="1" applyAlignment="1">
      <alignment horizontal="center"/>
    </xf>
    <xf numFmtId="0" fontId="10" fillId="0" borderId="0" xfId="54" applyNumberFormat="1" applyFont="1" applyAlignment="1">
      <alignment horizontal="left"/>
    </xf>
    <xf numFmtId="0" fontId="10" fillId="0" borderId="0" xfId="0" applyFont="1" applyAlignment="1">
      <alignment horizontal="left" vertical="center"/>
    </xf>
    <xf numFmtId="0" fontId="11" fillId="0" borderId="0" xfId="0" applyFont="1" applyAlignment="1">
      <alignment horizontal="left"/>
    </xf>
    <xf numFmtId="0" fontId="11" fillId="0" borderId="10" xfId="0" applyFont="1" applyBorder="1" applyAlignment="1">
      <alignment horizontal="center"/>
    </xf>
    <xf numFmtId="0" fontId="10" fillId="0" borderId="10" xfId="0" applyFont="1" applyBorder="1" applyAlignment="1">
      <alignment horizontal="center"/>
    </xf>
    <xf numFmtId="2" fontId="10" fillId="0" borderId="10" xfId="0" applyNumberFormat="1" applyFont="1" applyBorder="1" applyAlignment="1">
      <alignment horizontal="center"/>
    </xf>
    <xf numFmtId="0" fontId="6" fillId="0" borderId="0" xfId="0" applyFont="1" applyAlignment="1">
      <alignment horizontal="left"/>
    </xf>
    <xf numFmtId="0" fontId="2" fillId="0" borderId="0" xfId="0" applyFont="1" applyAlignment="1">
      <alignment horizontal="center"/>
    </xf>
    <xf numFmtId="0" fontId="12" fillId="0" borderId="0" xfId="58" applyFont="1">
      <alignment/>
      <protection/>
    </xf>
    <xf numFmtId="0" fontId="6" fillId="0" borderId="0" xfId="0" applyFont="1" applyAlignment="1">
      <alignment/>
    </xf>
    <xf numFmtId="0" fontId="2" fillId="0" borderId="0" xfId="0" applyFont="1" applyAlignment="1">
      <alignment horizontal="right"/>
    </xf>
    <xf numFmtId="0" fontId="6" fillId="0" borderId="0" xfId="0" applyFont="1" applyAlignment="1">
      <alignment horizontal="right"/>
    </xf>
    <xf numFmtId="0" fontId="7" fillId="0" borderId="11" xfId="0" applyFont="1" applyBorder="1" applyAlignment="1">
      <alignment horizontal="right" vertical="center"/>
    </xf>
    <xf numFmtId="0" fontId="7" fillId="0" borderId="11" xfId="0" applyFont="1" applyBorder="1" applyAlignment="1">
      <alignment horizontal="center" vertical="center"/>
    </xf>
    <xf numFmtId="0" fontId="5" fillId="0" borderId="0" xfId="0" applyFont="1" applyAlignment="1">
      <alignment vertical="center"/>
    </xf>
    <xf numFmtId="164" fontId="2" fillId="0" borderId="0" xfId="0" applyNumberFormat="1" applyFont="1" applyAlignment="1">
      <alignment vertical="center"/>
    </xf>
    <xf numFmtId="0" fontId="0" fillId="0" borderId="0" xfId="0" applyFont="1" applyAlignment="1">
      <alignment/>
    </xf>
    <xf numFmtId="0" fontId="5" fillId="0" borderId="0" xfId="0" applyFont="1" applyAlignment="1">
      <alignment horizontal="right"/>
    </xf>
    <xf numFmtId="2" fontId="2" fillId="0" borderId="12" xfId="58" applyNumberFormat="1" applyFont="1" applyBorder="1" applyAlignment="1">
      <alignment horizontal="center"/>
      <protection/>
    </xf>
    <xf numFmtId="2" fontId="0" fillId="0" borderId="0" xfId="0" applyNumberFormat="1" applyFont="1" applyAlignment="1">
      <alignment/>
    </xf>
    <xf numFmtId="0" fontId="5" fillId="33" borderId="0" xfId="0" applyFont="1" applyFill="1" applyAlignment="1">
      <alignment/>
    </xf>
    <xf numFmtId="2" fontId="5" fillId="33" borderId="0" xfId="0" applyNumberFormat="1" applyFont="1" applyFill="1" applyAlignment="1">
      <alignment/>
    </xf>
    <xf numFmtId="2" fontId="5" fillId="0" borderId="0" xfId="0" applyNumberFormat="1" applyFont="1" applyAlignment="1">
      <alignment/>
    </xf>
    <xf numFmtId="2" fontId="13" fillId="0" borderId="0" xfId="0" applyNumberFormat="1" applyFont="1" applyAlignment="1">
      <alignment/>
    </xf>
    <xf numFmtId="0" fontId="10" fillId="22" borderId="13" xfId="0" applyFont="1" applyFill="1" applyBorder="1" applyAlignment="1">
      <alignment horizontal="center" vertical="center" wrapText="1"/>
    </xf>
    <xf numFmtId="2" fontId="10" fillId="0" borderId="0" xfId="0" applyNumberFormat="1" applyFont="1" applyAlignment="1">
      <alignment/>
    </xf>
    <xf numFmtId="0" fontId="14" fillId="0" borderId="0" xfId="58" applyFont="1">
      <alignment/>
      <protection/>
    </xf>
    <xf numFmtId="0" fontId="15" fillId="0" borderId="0" xfId="0" applyFont="1" applyAlignment="1">
      <alignment/>
    </xf>
    <xf numFmtId="0" fontId="16" fillId="0" borderId="0" xfId="0" applyFont="1" applyAlignment="1">
      <alignment/>
    </xf>
    <xf numFmtId="0" fontId="15" fillId="0" borderId="0" xfId="0" applyFont="1" applyAlignment="1">
      <alignment horizontal="left"/>
    </xf>
    <xf numFmtId="0" fontId="16" fillId="0" borderId="0" xfId="0" applyFont="1" applyAlignment="1">
      <alignment horizontal="center"/>
    </xf>
    <xf numFmtId="0" fontId="16" fillId="0" borderId="0" xfId="0" applyFont="1" applyAlignment="1">
      <alignment horizontal="right"/>
    </xf>
    <xf numFmtId="0" fontId="16" fillId="0" borderId="12" xfId="0" applyFont="1" applyBorder="1" applyAlignment="1">
      <alignment horizontal="center" vertical="center"/>
    </xf>
    <xf numFmtId="0" fontId="16" fillId="0" borderId="14" xfId="0" applyFont="1" applyBorder="1" applyAlignment="1">
      <alignment vertical="center"/>
    </xf>
    <xf numFmtId="0" fontId="16" fillId="0" borderId="14" xfId="0" applyFont="1" applyBorder="1" applyAlignment="1">
      <alignment vertical="center" wrapText="1"/>
    </xf>
    <xf numFmtId="0" fontId="16" fillId="0" borderId="14" xfId="0" applyFont="1" applyBorder="1" applyAlignment="1">
      <alignment horizontal="center" vertical="center"/>
    </xf>
    <xf numFmtId="0" fontId="17" fillId="0" borderId="11" xfId="0" applyFont="1" applyBorder="1" applyAlignment="1">
      <alignment vertical="center"/>
    </xf>
    <xf numFmtId="0" fontId="17" fillId="0" borderId="11" xfId="0" applyFont="1" applyBorder="1" applyAlignment="1">
      <alignment horizontal="right" vertical="center"/>
    </xf>
    <xf numFmtId="0" fontId="17" fillId="0" borderId="11" xfId="0" applyFont="1" applyBorder="1" applyAlignment="1">
      <alignment horizontal="center" vertical="center"/>
    </xf>
    <xf numFmtId="0" fontId="8" fillId="0" borderId="0" xfId="0" applyFont="1" applyAlignment="1">
      <alignment/>
    </xf>
    <xf numFmtId="0" fontId="16" fillId="0" borderId="12" xfId="0" applyFont="1" applyBorder="1" applyAlignment="1">
      <alignment horizontal="center" vertical="justify"/>
    </xf>
    <xf numFmtId="0" fontId="16" fillId="0" borderId="12" xfId="0" applyFont="1" applyBorder="1" applyAlignment="1">
      <alignment vertical="justify"/>
    </xf>
    <xf numFmtId="0" fontId="16" fillId="34" borderId="12" xfId="0" applyFont="1" applyFill="1" applyBorder="1" applyAlignment="1">
      <alignment horizontal="center" vertical="justify"/>
    </xf>
    <xf numFmtId="0" fontId="16" fillId="0" borderId="0" xfId="54" applyNumberFormat="1" applyFont="1" applyAlignment="1">
      <alignment horizontal="left"/>
    </xf>
    <xf numFmtId="0" fontId="16" fillId="0" borderId="0" xfId="0" applyFont="1" applyAlignment="1">
      <alignment horizontal="left" vertical="center"/>
    </xf>
    <xf numFmtId="0" fontId="15" fillId="0" borderId="10" xfId="0" applyFont="1" applyBorder="1" applyAlignment="1">
      <alignment horizontal="center"/>
    </xf>
    <xf numFmtId="0" fontId="16" fillId="0" borderId="10" xfId="0" applyFont="1" applyBorder="1" applyAlignment="1">
      <alignment horizontal="center"/>
    </xf>
    <xf numFmtId="2" fontId="16" fillId="0" borderId="10" xfId="0" applyNumberFormat="1" applyFont="1" applyBorder="1" applyAlignment="1">
      <alignment horizontal="center"/>
    </xf>
    <xf numFmtId="0" fontId="16" fillId="0" borderId="15" xfId="0" applyFont="1" applyBorder="1" applyAlignment="1">
      <alignment horizontal="center"/>
    </xf>
    <xf numFmtId="0" fontId="16" fillId="0" borderId="12" xfId="0" applyFont="1" applyBorder="1" applyAlignment="1">
      <alignment horizontal="center" vertical="center" wrapText="1"/>
    </xf>
    <xf numFmtId="0" fontId="16" fillId="35" borderId="16" xfId="0" applyFont="1" applyFill="1" applyBorder="1" applyAlignment="1">
      <alignment horizontal="right"/>
    </xf>
    <xf numFmtId="0" fontId="16" fillId="35" borderId="10" xfId="0" applyFont="1" applyFill="1" applyBorder="1" applyAlignment="1">
      <alignment horizontal="center"/>
    </xf>
    <xf numFmtId="0" fontId="16" fillId="0" borderId="15" xfId="0" applyFont="1" applyBorder="1" applyAlignment="1">
      <alignment/>
    </xf>
    <xf numFmtId="0" fontId="16" fillId="0" borderId="12" xfId="0" applyFont="1" applyBorder="1" applyAlignment="1">
      <alignment horizontal="center"/>
    </xf>
    <xf numFmtId="0" fontId="16" fillId="0" borderId="17" xfId="0" applyFont="1" applyBorder="1" applyAlignment="1">
      <alignment horizontal="center" vertical="center"/>
    </xf>
    <xf numFmtId="0" fontId="16" fillId="0" borderId="12" xfId="0" applyFont="1" applyBorder="1" applyAlignment="1">
      <alignment horizontal="center" vertical="top" wrapText="1"/>
    </xf>
    <xf numFmtId="0" fontId="16" fillId="0" borderId="12" xfId="0" applyFont="1" applyBorder="1" applyAlignment="1">
      <alignment vertical="top" wrapText="1"/>
    </xf>
    <xf numFmtId="0" fontId="15" fillId="0" borderId="18" xfId="0" applyFont="1" applyBorder="1" applyAlignment="1">
      <alignment horizontal="center"/>
    </xf>
    <xf numFmtId="0" fontId="16" fillId="0" borderId="18" xfId="0" applyFont="1" applyBorder="1" applyAlignment="1">
      <alignment horizontal="center"/>
    </xf>
    <xf numFmtId="2" fontId="16" fillId="0" borderId="18" xfId="0" applyNumberFormat="1" applyFont="1" applyBorder="1" applyAlignment="1">
      <alignment horizontal="center"/>
    </xf>
    <xf numFmtId="0" fontId="15" fillId="0" borderId="12" xfId="0" applyFont="1" applyBorder="1" applyAlignment="1">
      <alignment horizontal="center" vertical="top" wrapText="1"/>
    </xf>
    <xf numFmtId="0" fontId="15" fillId="0" borderId="15" xfId="0" applyFont="1" applyBorder="1" applyAlignment="1">
      <alignment horizontal="right"/>
    </xf>
    <xf numFmtId="0" fontId="16" fillId="0" borderId="15" xfId="0" applyFont="1" applyBorder="1" applyAlignment="1">
      <alignment horizontal="right"/>
    </xf>
    <xf numFmtId="0" fontId="16" fillId="22" borderId="13" xfId="0" applyFont="1" applyFill="1" applyBorder="1" applyAlignment="1">
      <alignment horizontal="center" vertical="center" wrapText="1"/>
    </xf>
    <xf numFmtId="0" fontId="16" fillId="22" borderId="18" xfId="0" applyFont="1" applyFill="1" applyBorder="1" applyAlignment="1">
      <alignment horizontal="center" vertical="center" wrapText="1"/>
    </xf>
    <xf numFmtId="0" fontId="16" fillId="22" borderId="19" xfId="0" applyFont="1" applyFill="1" applyBorder="1" applyAlignment="1">
      <alignment horizontal="center" vertical="center" wrapText="1"/>
    </xf>
    <xf numFmtId="0" fontId="16" fillId="0" borderId="12" xfId="0" applyFont="1" applyBorder="1" applyAlignment="1">
      <alignment horizontal="left"/>
    </xf>
    <xf numFmtId="0" fontId="16" fillId="0" borderId="12" xfId="0" applyFont="1" applyBorder="1" applyAlignment="1">
      <alignment horizontal="left" wrapText="1"/>
    </xf>
    <xf numFmtId="0" fontId="16" fillId="0" borderId="12" xfId="0" applyFont="1" applyBorder="1" applyAlignment="1">
      <alignment horizontal="center" vertical="top"/>
    </xf>
    <xf numFmtId="0" fontId="16" fillId="0" borderId="12" xfId="0" applyFont="1" applyBorder="1" applyAlignment="1">
      <alignment horizontal="left" vertical="top" wrapText="1"/>
    </xf>
    <xf numFmtId="49" fontId="16" fillId="33" borderId="12" xfId="0" applyNumberFormat="1" applyFont="1" applyFill="1" applyBorder="1" applyAlignment="1">
      <alignment horizontal="left" vertical="center"/>
    </xf>
    <xf numFmtId="0" fontId="16" fillId="33" borderId="12" xfId="0" applyFont="1" applyFill="1" applyBorder="1" applyAlignment="1">
      <alignment horizontal="left" vertical="center"/>
    </xf>
    <xf numFmtId="0" fontId="16" fillId="33" borderId="12" xfId="0" applyFont="1" applyFill="1" applyBorder="1" applyAlignment="1">
      <alignment horizontal="center" vertical="center"/>
    </xf>
    <xf numFmtId="49" fontId="16" fillId="33" borderId="20" xfId="0" applyNumberFormat="1" applyFont="1" applyFill="1" applyBorder="1" applyAlignment="1">
      <alignment horizontal="left" vertical="center"/>
    </xf>
    <xf numFmtId="49" fontId="16" fillId="33" borderId="20" xfId="0" applyNumberFormat="1" applyFont="1" applyFill="1" applyBorder="1" applyAlignment="1">
      <alignment horizontal="left" vertical="center" wrapText="1"/>
    </xf>
    <xf numFmtId="0" fontId="16" fillId="0" borderId="12" xfId="0" applyFont="1" applyBorder="1" applyAlignment="1">
      <alignment horizontal="left" vertical="center"/>
    </xf>
    <xf numFmtId="0" fontId="16" fillId="33" borderId="12" xfId="0" applyFont="1" applyFill="1" applyBorder="1" applyAlignment="1">
      <alignment horizontal="left" vertical="center" wrapText="1"/>
    </xf>
    <xf numFmtId="49" fontId="16" fillId="0" borderId="20" xfId="0" applyNumberFormat="1" applyFont="1" applyBorder="1" applyAlignment="1">
      <alignment horizontal="left" vertical="center" wrapText="1"/>
    </xf>
    <xf numFmtId="0" fontId="16" fillId="33" borderId="20" xfId="0" applyFont="1" applyFill="1" applyBorder="1" applyAlignment="1">
      <alignment horizontal="left" vertical="center"/>
    </xf>
    <xf numFmtId="0" fontId="16" fillId="0" borderId="12" xfId="0" applyFont="1" applyBorder="1" applyAlignment="1">
      <alignment horizontal="center" wrapText="1"/>
    </xf>
    <xf numFmtId="0" fontId="16" fillId="33" borderId="20" xfId="0" applyFont="1" applyFill="1" applyBorder="1" applyAlignment="1">
      <alignment horizontal="left" vertical="center" wrapText="1"/>
    </xf>
    <xf numFmtId="0" fontId="16" fillId="0" borderId="13" xfId="0" applyFont="1" applyBorder="1" applyAlignment="1">
      <alignment horizontal="left" wrapText="1"/>
    </xf>
    <xf numFmtId="0" fontId="16" fillId="35" borderId="19" xfId="0" applyFont="1" applyFill="1" applyBorder="1" applyAlignment="1">
      <alignment horizontal="right"/>
    </xf>
    <xf numFmtId="0" fontId="16" fillId="0" borderId="19" xfId="0" applyFont="1" applyBorder="1" applyAlignment="1">
      <alignment horizontal="right"/>
    </xf>
    <xf numFmtId="0" fontId="16" fillId="35" borderId="19" xfId="0" applyFont="1" applyFill="1" applyBorder="1" applyAlignment="1">
      <alignment horizontal="center"/>
    </xf>
    <xf numFmtId="0" fontId="8" fillId="22" borderId="18" xfId="0" applyFont="1" applyFill="1" applyBorder="1" applyAlignment="1">
      <alignment horizontal="center" vertical="center" wrapText="1"/>
    </xf>
    <xf numFmtId="0" fontId="8" fillId="22" borderId="19" xfId="0" applyFont="1" applyFill="1" applyBorder="1" applyAlignment="1">
      <alignment horizontal="center" vertical="center" wrapText="1"/>
    </xf>
    <xf numFmtId="0" fontId="19" fillId="0" borderId="12" xfId="0" applyFont="1" applyBorder="1" applyAlignment="1">
      <alignment horizontal="center" vertical="center"/>
    </xf>
    <xf numFmtId="49" fontId="16" fillId="33" borderId="12" xfId="0" applyNumberFormat="1" applyFont="1" applyFill="1" applyBorder="1" applyAlignment="1">
      <alignment horizontal="left" vertical="center" wrapText="1"/>
    </xf>
    <xf numFmtId="49" fontId="16" fillId="0" borderId="12" xfId="0" applyNumberFormat="1" applyFont="1" applyBorder="1" applyAlignment="1">
      <alignment horizontal="left" vertical="center" wrapText="1"/>
    </xf>
    <xf numFmtId="0" fontId="16" fillId="0" borderId="20" xfId="0" applyFont="1" applyBorder="1" applyAlignment="1">
      <alignment horizontal="center" vertical="justify"/>
    </xf>
    <xf numFmtId="0" fontId="10" fillId="0" borderId="21" xfId="0" applyFont="1" applyBorder="1" applyAlignment="1">
      <alignment/>
    </xf>
    <xf numFmtId="0" fontId="10" fillId="0" borderId="21" xfId="0" applyFont="1" applyBorder="1" applyAlignment="1">
      <alignment horizontal="center"/>
    </xf>
    <xf numFmtId="0" fontId="10" fillId="0" borderId="11" xfId="0" applyFont="1" applyBorder="1" applyAlignment="1">
      <alignment horizontal="center"/>
    </xf>
    <xf numFmtId="0" fontId="10" fillId="0" borderId="11" xfId="0" applyFont="1" applyBorder="1" applyAlignment="1">
      <alignment/>
    </xf>
    <xf numFmtId="2" fontId="10" fillId="0" borderId="11" xfId="0" applyNumberFormat="1" applyFont="1" applyBorder="1" applyAlignment="1">
      <alignment horizontal="right"/>
    </xf>
    <xf numFmtId="0" fontId="10" fillId="0" borderId="12" xfId="0" applyFont="1" applyBorder="1" applyAlignment="1">
      <alignment horizontal="center"/>
    </xf>
    <xf numFmtId="2" fontId="10" fillId="0" borderId="12" xfId="0" applyNumberFormat="1" applyFont="1" applyBorder="1" applyAlignment="1">
      <alignment/>
    </xf>
    <xf numFmtId="0" fontId="10" fillId="0" borderId="20" xfId="0"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12" xfId="0" applyFont="1" applyBorder="1" applyAlignment="1">
      <alignment/>
    </xf>
    <xf numFmtId="0" fontId="20" fillId="0" borderId="0" xfId="0" applyFont="1" applyAlignment="1">
      <alignment/>
    </xf>
    <xf numFmtId="0" fontId="20" fillId="0" borderId="0" xfId="0" applyFont="1" applyAlignment="1">
      <alignment horizontal="left"/>
    </xf>
    <xf numFmtId="0" fontId="20" fillId="0" borderId="0" xfId="0" applyFont="1" applyAlignment="1">
      <alignment horizontal="center"/>
    </xf>
    <xf numFmtId="0" fontId="21" fillId="0" borderId="0" xfId="58" applyFont="1">
      <alignment/>
      <protection/>
    </xf>
    <xf numFmtId="0" fontId="22" fillId="0" borderId="0" xfId="0" applyFont="1" applyAlignment="1">
      <alignment/>
    </xf>
    <xf numFmtId="0" fontId="22" fillId="0" borderId="0" xfId="0" applyFont="1" applyAlignment="1">
      <alignment horizontal="center"/>
    </xf>
    <xf numFmtId="0" fontId="20" fillId="0" borderId="24" xfId="0" applyFont="1" applyBorder="1" applyAlignment="1">
      <alignment horizontal="center"/>
    </xf>
    <xf numFmtId="0" fontId="20" fillId="0" borderId="25" xfId="0" applyFont="1" applyBorder="1" applyAlignment="1">
      <alignment/>
    </xf>
    <xf numFmtId="0" fontId="20" fillId="0" borderId="26" xfId="0" applyFont="1" applyBorder="1" applyAlignment="1">
      <alignment/>
    </xf>
    <xf numFmtId="0" fontId="20" fillId="0" borderId="27" xfId="0" applyFont="1" applyBorder="1" applyAlignment="1">
      <alignment horizontal="center"/>
    </xf>
    <xf numFmtId="0" fontId="20" fillId="0" borderId="12" xfId="0" applyFont="1" applyBorder="1" applyAlignment="1">
      <alignment/>
    </xf>
    <xf numFmtId="2" fontId="20" fillId="0" borderId="28" xfId="0" applyNumberFormat="1" applyFont="1" applyBorder="1" applyAlignment="1">
      <alignment/>
    </xf>
    <xf numFmtId="0" fontId="20" fillId="0" borderId="27" xfId="0" applyFont="1" applyBorder="1" applyAlignment="1">
      <alignment horizontal="right"/>
    </xf>
    <xf numFmtId="0" fontId="20" fillId="0" borderId="29" xfId="0" applyFont="1" applyBorder="1" applyAlignment="1">
      <alignment horizontal="left"/>
    </xf>
    <xf numFmtId="2" fontId="20" fillId="0" borderId="30" xfId="0" applyNumberFormat="1" applyFont="1" applyBorder="1" applyAlignment="1">
      <alignment/>
    </xf>
    <xf numFmtId="0" fontId="20" fillId="0" borderId="31" xfId="0" applyFont="1" applyBorder="1" applyAlignment="1">
      <alignment/>
    </xf>
    <xf numFmtId="0" fontId="20" fillId="0" borderId="27" xfId="0" applyFont="1" applyBorder="1" applyAlignment="1">
      <alignment/>
    </xf>
    <xf numFmtId="0" fontId="20" fillId="0" borderId="30" xfId="0" applyFont="1" applyBorder="1" applyAlignment="1">
      <alignment/>
    </xf>
    <xf numFmtId="0" fontId="20" fillId="0" borderId="32" xfId="0" applyFont="1" applyBorder="1" applyAlignment="1">
      <alignment/>
    </xf>
    <xf numFmtId="0" fontId="20" fillId="0" borderId="33" xfId="0" applyFont="1" applyBorder="1" applyAlignment="1">
      <alignment/>
    </xf>
    <xf numFmtId="0" fontId="20" fillId="0" borderId="34" xfId="0" applyFont="1" applyBorder="1" applyAlignment="1">
      <alignment/>
    </xf>
    <xf numFmtId="0" fontId="20" fillId="33" borderId="0" xfId="0" applyFont="1" applyFill="1" applyAlignment="1">
      <alignment horizontal="right"/>
    </xf>
    <xf numFmtId="0" fontId="20" fillId="0" borderId="0" xfId="0" applyFont="1" applyAlignment="1">
      <alignment horizontal="right"/>
    </xf>
    <xf numFmtId="0" fontId="20" fillId="0" borderId="35" xfId="0" applyFont="1" applyBorder="1" applyAlignment="1">
      <alignment/>
    </xf>
    <xf numFmtId="0" fontId="20" fillId="0" borderId="36" xfId="0" applyFont="1" applyBorder="1" applyAlignment="1">
      <alignment horizontal="right"/>
    </xf>
    <xf numFmtId="0" fontId="16" fillId="0" borderId="37" xfId="0" applyFont="1" applyBorder="1" applyAlignment="1">
      <alignment horizontal="center" vertical="justify"/>
    </xf>
    <xf numFmtId="0" fontId="16" fillId="0" borderId="17" xfId="0" applyFont="1" applyBorder="1" applyAlignment="1">
      <alignment vertical="justify"/>
    </xf>
    <xf numFmtId="0" fontId="16" fillId="0" borderId="17" xfId="0" applyFont="1" applyBorder="1" applyAlignment="1">
      <alignment horizontal="center" vertical="justify"/>
    </xf>
    <xf numFmtId="0" fontId="2" fillId="16" borderId="0" xfId="0" applyFont="1" applyFill="1" applyAlignment="1">
      <alignment/>
    </xf>
    <xf numFmtId="49" fontId="16" fillId="0" borderId="12" xfId="0" applyNumberFormat="1" applyFont="1" applyBorder="1" applyAlignment="1">
      <alignment vertical="center"/>
    </xf>
    <xf numFmtId="0" fontId="16" fillId="34" borderId="15" xfId="0" applyFont="1" applyFill="1" applyBorder="1" applyAlignment="1">
      <alignment horizontal="center" vertical="center"/>
    </xf>
    <xf numFmtId="0" fontId="16" fillId="34" borderId="17" xfId="0" applyFont="1" applyFill="1" applyBorder="1" applyAlignment="1">
      <alignment vertical="justify"/>
    </xf>
    <xf numFmtId="0" fontId="16" fillId="34" borderId="0" xfId="0" applyFont="1" applyFill="1" applyAlignment="1">
      <alignment horizontal="center" vertical="center"/>
    </xf>
    <xf numFmtId="0" fontId="16" fillId="34" borderId="15" xfId="0" applyFont="1" applyFill="1" applyBorder="1" applyAlignment="1">
      <alignment horizontal="left"/>
    </xf>
    <xf numFmtId="0" fontId="16" fillId="34" borderId="15" xfId="0" applyFont="1" applyFill="1" applyBorder="1" applyAlignment="1">
      <alignment horizontal="left" wrapText="1"/>
    </xf>
    <xf numFmtId="0" fontId="16" fillId="34" borderId="12" xfId="0" applyFont="1" applyFill="1" applyBorder="1" applyAlignment="1">
      <alignment horizontal="left"/>
    </xf>
    <xf numFmtId="0" fontId="16" fillId="36" borderId="38" xfId="0" applyFont="1" applyFill="1" applyBorder="1" applyAlignment="1">
      <alignment horizontal="right"/>
    </xf>
    <xf numFmtId="0" fontId="16" fillId="34" borderId="38" xfId="0" applyFont="1" applyFill="1" applyBorder="1" applyAlignment="1">
      <alignment horizontal="left"/>
    </xf>
    <xf numFmtId="0" fontId="16" fillId="34" borderId="38" xfId="0" applyFont="1" applyFill="1" applyBorder="1" applyAlignment="1">
      <alignment horizontal="right"/>
    </xf>
    <xf numFmtId="0" fontId="16" fillId="36" borderId="38" xfId="0" applyFont="1" applyFill="1" applyBorder="1" applyAlignment="1">
      <alignment horizontal="center"/>
    </xf>
    <xf numFmtId="0" fontId="16" fillId="34" borderId="37" xfId="0" applyFont="1" applyFill="1" applyBorder="1" applyAlignment="1">
      <alignment horizontal="center" vertical="justify"/>
    </xf>
    <xf numFmtId="0" fontId="8" fillId="0" borderId="12" xfId="0" applyFont="1" applyBorder="1" applyAlignment="1">
      <alignment horizontal="center" vertical="top" wrapText="1"/>
    </xf>
    <xf numFmtId="0" fontId="10" fillId="0" borderId="17" xfId="0" applyFont="1" applyBorder="1" applyAlignment="1">
      <alignment wrapText="1"/>
    </xf>
    <xf numFmtId="0" fontId="2" fillId="0" borderId="12" xfId="0" applyFont="1" applyBorder="1" applyAlignment="1">
      <alignment/>
    </xf>
    <xf numFmtId="0" fontId="2" fillId="0" borderId="12" xfId="0" applyFont="1" applyBorder="1" applyAlignment="1">
      <alignment horizontal="center"/>
    </xf>
    <xf numFmtId="1" fontId="2" fillId="0" borderId="12" xfId="58" applyNumberFormat="1" applyFont="1" applyBorder="1" applyAlignment="1">
      <alignment horizontal="right"/>
      <protection/>
    </xf>
    <xf numFmtId="49" fontId="2" fillId="0" borderId="12" xfId="58" applyNumberFormat="1" applyFont="1" applyBorder="1" applyAlignment="1">
      <alignment horizontal="center"/>
      <protection/>
    </xf>
    <xf numFmtId="49" fontId="2" fillId="0" borderId="12" xfId="58" applyNumberFormat="1" applyFont="1" applyBorder="1" applyAlignment="1">
      <alignment horizontal="left"/>
      <protection/>
    </xf>
    <xf numFmtId="1" fontId="2" fillId="0" borderId="12" xfId="0" applyNumberFormat="1" applyFont="1" applyBorder="1" applyAlignment="1">
      <alignment horizontal="center" vertical="center"/>
    </xf>
    <xf numFmtId="2" fontId="2" fillId="0" borderId="12" xfId="0" applyNumberFormat="1" applyFont="1" applyBorder="1" applyAlignment="1">
      <alignment horizontal="center" vertical="center"/>
    </xf>
    <xf numFmtId="1" fontId="62" fillId="0" borderId="12" xfId="58" applyNumberFormat="1" applyFont="1" applyBorder="1" applyAlignment="1">
      <alignment horizontal="right"/>
      <protection/>
    </xf>
    <xf numFmtId="49" fontId="62" fillId="0" borderId="12" xfId="58" applyNumberFormat="1" applyFont="1" applyBorder="1" applyAlignment="1">
      <alignment horizontal="center"/>
      <protection/>
    </xf>
    <xf numFmtId="2" fontId="62" fillId="0" borderId="12" xfId="0" applyNumberFormat="1" applyFont="1" applyBorder="1" applyAlignment="1">
      <alignment horizontal="center" vertical="center"/>
    </xf>
    <xf numFmtId="49" fontId="24" fillId="0" borderId="12" xfId="58" applyNumberFormat="1" applyFont="1" applyBorder="1" applyAlignment="1">
      <alignment horizontal="center"/>
      <protection/>
    </xf>
    <xf numFmtId="0" fontId="2" fillId="0" borderId="14" xfId="0" applyFont="1" applyBorder="1" applyAlignment="1">
      <alignment/>
    </xf>
    <xf numFmtId="0" fontId="2" fillId="0" borderId="14" xfId="0" applyFont="1" applyBorder="1" applyAlignment="1">
      <alignment horizontal="right"/>
    </xf>
    <xf numFmtId="0" fontId="2" fillId="0" borderId="14" xfId="0" applyFont="1" applyBorder="1" applyAlignment="1">
      <alignment horizontal="center"/>
    </xf>
    <xf numFmtId="0" fontId="2" fillId="0" borderId="11" xfId="0" applyFont="1" applyBorder="1" applyAlignment="1">
      <alignment/>
    </xf>
    <xf numFmtId="0" fontId="6" fillId="0" borderId="12" xfId="0" applyFont="1" applyBorder="1" applyAlignment="1">
      <alignment horizontal="right"/>
    </xf>
    <xf numFmtId="0" fontId="2" fillId="0" borderId="12" xfId="0" applyFont="1" applyBorder="1" applyAlignment="1">
      <alignment horizontal="right"/>
    </xf>
    <xf numFmtId="0" fontId="12" fillId="0" borderId="0" xfId="0" applyFont="1" applyAlignment="1">
      <alignment/>
    </xf>
    <xf numFmtId="0" fontId="24" fillId="0" borderId="0" xfId="0" applyFont="1" applyAlignment="1">
      <alignment/>
    </xf>
    <xf numFmtId="0" fontId="24" fillId="0" borderId="39" xfId="0" applyFont="1" applyBorder="1" applyAlignment="1">
      <alignment horizontal="center"/>
    </xf>
    <xf numFmtId="0" fontId="10" fillId="0" borderId="39" xfId="0" applyFont="1" applyBorder="1" applyAlignment="1">
      <alignment/>
    </xf>
    <xf numFmtId="0" fontId="2" fillId="0" borderId="12" xfId="0" applyFont="1" applyBorder="1" applyAlignment="1">
      <alignment horizontal="left" wrapText="1"/>
    </xf>
    <xf numFmtId="49" fontId="6" fillId="0" borderId="12" xfId="58" applyNumberFormat="1" applyFont="1" applyBorder="1" applyAlignment="1">
      <alignment horizontal="center"/>
      <protection/>
    </xf>
    <xf numFmtId="49" fontId="6" fillId="0" borderId="12" xfId="58" applyNumberFormat="1" applyFont="1" applyBorder="1" applyAlignment="1">
      <alignment horizontal="left" wrapText="1"/>
      <protection/>
    </xf>
    <xf numFmtId="0" fontId="6"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xf>
    <xf numFmtId="0" fontId="5" fillId="0" borderId="12" xfId="0" applyFont="1" applyBorder="1" applyAlignment="1">
      <alignment/>
    </xf>
    <xf numFmtId="2" fontId="10" fillId="0" borderId="12" xfId="0" applyNumberFormat="1" applyFont="1" applyBorder="1" applyAlignment="1">
      <alignment horizontal="right"/>
    </xf>
    <xf numFmtId="0" fontId="2" fillId="0" borderId="0" xfId="0" applyFont="1" applyFill="1" applyAlignment="1">
      <alignment/>
    </xf>
    <xf numFmtId="0" fontId="14" fillId="0" borderId="0" xfId="58" applyNumberFormat="1" applyFont="1" applyBorder="1" applyAlignment="1" applyProtection="1">
      <alignment/>
      <protection/>
    </xf>
    <xf numFmtId="0" fontId="16" fillId="0" borderId="0" xfId="0" applyNumberFormat="1" applyFont="1" applyAlignment="1">
      <alignment/>
    </xf>
    <xf numFmtId="0" fontId="15" fillId="0" borderId="0" xfId="0" applyNumberFormat="1" applyFont="1" applyAlignment="1">
      <alignment/>
    </xf>
    <xf numFmtId="0" fontId="16" fillId="0" borderId="0" xfId="54" applyNumberFormat="1" applyFont="1" applyFill="1" applyBorder="1" applyAlignment="1" applyProtection="1">
      <alignment horizontal="left"/>
      <protection/>
    </xf>
    <xf numFmtId="0" fontId="16" fillId="0" borderId="0" xfId="0" applyFont="1" applyBorder="1" applyAlignment="1">
      <alignment horizontal="left" vertical="center"/>
    </xf>
    <xf numFmtId="0" fontId="15" fillId="0" borderId="0" xfId="0" applyNumberFormat="1" applyFont="1" applyAlignment="1">
      <alignment horizontal="left"/>
    </xf>
    <xf numFmtId="0" fontId="16" fillId="0" borderId="0" xfId="0" applyFont="1" applyFill="1" applyAlignment="1">
      <alignment/>
    </xf>
    <xf numFmtId="0" fontId="16" fillId="0" borderId="0" xfId="0" applyNumberFormat="1" applyFont="1" applyAlignment="1">
      <alignment horizontal="right"/>
    </xf>
    <xf numFmtId="0" fontId="15" fillId="0" borderId="10" xfId="0" applyNumberFormat="1" applyFont="1" applyBorder="1" applyAlignment="1">
      <alignment horizontal="center"/>
    </xf>
    <xf numFmtId="0" fontId="15" fillId="0" borderId="18" xfId="0" applyNumberFormat="1" applyFont="1" applyBorder="1" applyAlignment="1">
      <alignment horizontal="center"/>
    </xf>
    <xf numFmtId="0" fontId="16" fillId="0" borderId="18" xfId="0" applyNumberFormat="1" applyFont="1" applyBorder="1" applyAlignment="1">
      <alignment horizontal="center"/>
    </xf>
    <xf numFmtId="0" fontId="16" fillId="0" borderId="40" xfId="0" applyFont="1" applyBorder="1" applyAlignment="1">
      <alignment horizontal="center"/>
    </xf>
    <xf numFmtId="0" fontId="16" fillId="0" borderId="12" xfId="0" applyFont="1" applyBorder="1" applyAlignment="1">
      <alignment vertical="top" wrapText="1"/>
    </xf>
    <xf numFmtId="0" fontId="16" fillId="0" borderId="12" xfId="0" applyFont="1" applyFill="1" applyBorder="1" applyAlignment="1">
      <alignment horizontal="center" vertical="top" wrapText="1"/>
    </xf>
    <xf numFmtId="0" fontId="16" fillId="0" borderId="12" xfId="0" applyFont="1" applyBorder="1" applyAlignment="1">
      <alignment horizontal="center" vertical="top" wrapText="1"/>
    </xf>
    <xf numFmtId="0" fontId="16" fillId="0" borderId="18" xfId="0" applyFont="1" applyBorder="1" applyAlignment="1">
      <alignment horizontal="left"/>
    </xf>
    <xf numFmtId="0" fontId="16" fillId="35" borderId="16" xfId="0" applyNumberFormat="1" applyFont="1" applyFill="1" applyBorder="1" applyAlignment="1">
      <alignment horizontal="right"/>
    </xf>
    <xf numFmtId="0" fontId="16" fillId="0" borderId="16" xfId="0" applyFont="1" applyBorder="1" applyAlignment="1">
      <alignment horizontal="right"/>
    </xf>
    <xf numFmtId="0" fontId="16" fillId="35" borderId="16" xfId="0" applyNumberFormat="1" applyFont="1" applyFill="1" applyBorder="1" applyAlignment="1">
      <alignment horizontal="center"/>
    </xf>
    <xf numFmtId="0" fontId="16" fillId="35" borderId="10" xfId="0" applyNumberFormat="1" applyFont="1" applyFill="1" applyBorder="1" applyAlignment="1">
      <alignment horizontal="center"/>
    </xf>
    <xf numFmtId="0" fontId="17" fillId="0" borderId="11" xfId="0" applyFont="1" applyFill="1" applyBorder="1" applyAlignment="1">
      <alignment horizontal="right" vertical="center"/>
    </xf>
    <xf numFmtId="0" fontId="17" fillId="0" borderId="11" xfId="0" applyFont="1" applyFill="1" applyBorder="1" applyAlignment="1">
      <alignment horizontal="center" vertical="center"/>
    </xf>
    <xf numFmtId="0" fontId="16" fillId="35" borderId="15" xfId="0" applyNumberFormat="1" applyFont="1" applyFill="1" applyBorder="1" applyAlignment="1">
      <alignment horizontal="center"/>
    </xf>
    <xf numFmtId="0" fontId="16" fillId="0" borderId="12" xfId="0" applyFont="1" applyFill="1" applyBorder="1" applyAlignment="1">
      <alignment horizontal="right" vertical="center" wrapText="1"/>
    </xf>
    <xf numFmtId="9" fontId="15" fillId="0" borderId="12" xfId="0" applyNumberFormat="1" applyFont="1" applyFill="1" applyBorder="1" applyAlignment="1">
      <alignment horizontal="center" vertical="center"/>
    </xf>
    <xf numFmtId="0" fontId="16" fillId="0" borderId="11" xfId="0" applyFont="1" applyFill="1" applyBorder="1" applyAlignment="1">
      <alignment horizontal="right" vertical="center"/>
    </xf>
    <xf numFmtId="0" fontId="15" fillId="0" borderId="12" xfId="0" applyFont="1" applyFill="1" applyBorder="1" applyAlignment="1">
      <alignment horizontal="center" vertical="center"/>
    </xf>
    <xf numFmtId="0" fontId="16" fillId="0" borderId="15" xfId="0" applyNumberFormat="1" applyFont="1" applyBorder="1" applyAlignment="1">
      <alignment/>
    </xf>
    <xf numFmtId="0" fontId="15" fillId="0" borderId="15" xfId="0" applyNumberFormat="1" applyFont="1" applyBorder="1" applyAlignment="1">
      <alignment horizontal="right"/>
    </xf>
    <xf numFmtId="0" fontId="16" fillId="0" borderId="15" xfId="0" applyNumberFormat="1" applyFont="1" applyBorder="1" applyAlignment="1">
      <alignment horizontal="center"/>
    </xf>
    <xf numFmtId="0" fontId="16" fillId="0" borderId="15" xfId="0" applyNumberFormat="1" applyFont="1" applyBorder="1" applyAlignment="1">
      <alignment horizontal="right"/>
    </xf>
    <xf numFmtId="0" fontId="10" fillId="0" borderId="17" xfId="0" applyFont="1" applyFill="1" applyBorder="1" applyAlignment="1">
      <alignment wrapText="1"/>
    </xf>
    <xf numFmtId="0" fontId="2" fillId="0" borderId="0" xfId="0" applyFont="1" applyAlignment="1">
      <alignment/>
    </xf>
    <xf numFmtId="0" fontId="2" fillId="0" borderId="11" xfId="0" applyFont="1" applyBorder="1" applyAlignment="1">
      <alignment horizontal="center"/>
    </xf>
    <xf numFmtId="0" fontId="6" fillId="0" borderId="11" xfId="0" applyFont="1" applyBorder="1" applyAlignment="1">
      <alignment horizontal="center"/>
    </xf>
    <xf numFmtId="0" fontId="2" fillId="0" borderId="11" xfId="0" applyFont="1" applyBorder="1" applyAlignment="1">
      <alignment horizontal="right"/>
    </xf>
    <xf numFmtId="0" fontId="2" fillId="0" borderId="41" xfId="0" applyFont="1" applyBorder="1" applyAlignment="1">
      <alignment horizontal="right"/>
    </xf>
    <xf numFmtId="0" fontId="6" fillId="0" borderId="41" xfId="0" applyFont="1" applyBorder="1" applyAlignment="1">
      <alignment horizontal="left"/>
    </xf>
    <xf numFmtId="0" fontId="2" fillId="0" borderId="41" xfId="0" applyFont="1" applyBorder="1" applyAlignment="1">
      <alignment horizontal="center"/>
    </xf>
    <xf numFmtId="2" fontId="2" fillId="0" borderId="12" xfId="58" applyNumberFormat="1" applyFont="1" applyBorder="1" applyAlignment="1">
      <alignment horizontal="center"/>
      <protection/>
    </xf>
    <xf numFmtId="0" fontId="6" fillId="0" borderId="12" xfId="0" applyFont="1" applyBorder="1" applyAlignment="1">
      <alignment horizontal="left"/>
    </xf>
    <xf numFmtId="0" fontId="6" fillId="0" borderId="12" xfId="0" applyFont="1" applyBorder="1" applyAlignment="1">
      <alignment horizontal="center"/>
    </xf>
    <xf numFmtId="0" fontId="2" fillId="0" borderId="12" xfId="0" applyFont="1" applyFill="1" applyBorder="1" applyAlignment="1">
      <alignment/>
    </xf>
    <xf numFmtId="0" fontId="2" fillId="0" borderId="12" xfId="0" applyFont="1" applyFill="1" applyBorder="1" applyAlignment="1">
      <alignment wrapText="1"/>
    </xf>
    <xf numFmtId="0" fontId="2" fillId="0" borderId="12" xfId="0" applyFont="1" applyFill="1" applyBorder="1" applyAlignment="1">
      <alignment horizontal="center"/>
    </xf>
    <xf numFmtId="165" fontId="2" fillId="0" borderId="12" xfId="0" applyNumberFormat="1" applyFont="1" applyFill="1" applyBorder="1" applyAlignment="1">
      <alignment horizontal="center"/>
    </xf>
    <xf numFmtId="0" fontId="2" fillId="0" borderId="0" xfId="0" applyFont="1" applyFill="1" applyAlignment="1">
      <alignment/>
    </xf>
    <xf numFmtId="2" fontId="2" fillId="0" borderId="12" xfId="0" applyNumberFormat="1" applyFont="1" applyFill="1" applyBorder="1" applyAlignment="1">
      <alignment horizontal="center"/>
    </xf>
    <xf numFmtId="0" fontId="2" fillId="0" borderId="12" xfId="0" applyFont="1" applyBorder="1" applyAlignment="1">
      <alignment/>
    </xf>
    <xf numFmtId="0" fontId="6" fillId="0" borderId="12" xfId="0" applyFont="1" applyBorder="1" applyAlignment="1">
      <alignment horizontal="center" wrapText="1"/>
    </xf>
    <xf numFmtId="0" fontId="2" fillId="0" borderId="12" xfId="0" applyFont="1" applyBorder="1" applyAlignment="1">
      <alignment horizontal="center"/>
    </xf>
    <xf numFmtId="2" fontId="2" fillId="0" borderId="12" xfId="0" applyNumberFormat="1" applyFont="1" applyBorder="1" applyAlignment="1">
      <alignment horizontal="center"/>
    </xf>
    <xf numFmtId="1" fontId="2" fillId="0" borderId="20" xfId="58" applyNumberFormat="1" applyFont="1" applyBorder="1" applyAlignment="1">
      <alignment horizontal="right"/>
      <protection/>
    </xf>
    <xf numFmtId="0" fontId="2" fillId="0" borderId="12" xfId="0" applyFont="1" applyBorder="1" applyAlignment="1">
      <alignment horizontal="left" wrapText="1"/>
    </xf>
    <xf numFmtId="49" fontId="2" fillId="0" borderId="12" xfId="58" applyNumberFormat="1" applyFont="1" applyBorder="1" applyAlignment="1">
      <alignment horizontal="center"/>
      <protection/>
    </xf>
    <xf numFmtId="0" fontId="6" fillId="0" borderId="0" xfId="0" applyFont="1" applyAlignment="1">
      <alignment horizontal="center" wrapText="1"/>
    </xf>
    <xf numFmtId="0" fontId="2" fillId="0" borderId="42" xfId="0" applyFont="1" applyBorder="1" applyAlignment="1">
      <alignment horizontal="left" wrapText="1"/>
    </xf>
    <xf numFmtId="1" fontId="2" fillId="0" borderId="20" xfId="58" applyNumberFormat="1" applyFont="1" applyFill="1" applyBorder="1" applyAlignment="1" applyProtection="1">
      <alignment horizontal="right"/>
      <protection/>
    </xf>
    <xf numFmtId="49" fontId="2" fillId="0" borderId="12" xfId="58" applyNumberFormat="1" applyFont="1" applyFill="1" applyBorder="1" applyAlignment="1" applyProtection="1">
      <alignment horizontal="center"/>
      <protection/>
    </xf>
    <xf numFmtId="2" fontId="2" fillId="0" borderId="12" xfId="58" applyNumberFormat="1" applyFont="1" applyFill="1" applyBorder="1" applyAlignment="1" applyProtection="1">
      <alignment horizontal="center"/>
      <protection/>
    </xf>
    <xf numFmtId="1" fontId="16" fillId="0" borderId="12" xfId="58" applyNumberFormat="1" applyFont="1" applyFill="1" applyBorder="1" applyAlignment="1" applyProtection="1">
      <alignment horizontal="right"/>
      <protection/>
    </xf>
    <xf numFmtId="0" fontId="16" fillId="0" borderId="12" xfId="0" applyFont="1" applyFill="1" applyBorder="1" applyAlignment="1">
      <alignment horizontal="left" vertical="center" wrapText="1"/>
    </xf>
    <xf numFmtId="49" fontId="16" fillId="0" borderId="12" xfId="58" applyNumberFormat="1" applyFont="1" applyFill="1" applyBorder="1" applyAlignment="1" applyProtection="1">
      <alignment horizontal="center"/>
      <protection/>
    </xf>
    <xf numFmtId="2" fontId="16" fillId="0" borderId="12" xfId="58" applyNumberFormat="1" applyFont="1" applyFill="1" applyBorder="1" applyAlignment="1" applyProtection="1">
      <alignment horizontal="center"/>
      <protection/>
    </xf>
    <xf numFmtId="49" fontId="16" fillId="0" borderId="12" xfId="58" applyNumberFormat="1" applyFont="1" applyFill="1" applyBorder="1" applyAlignment="1" applyProtection="1">
      <alignment horizontal="left" wrapText="1"/>
      <protection/>
    </xf>
    <xf numFmtId="49" fontId="25" fillId="0" borderId="12" xfId="58" applyNumberFormat="1" applyFont="1" applyFill="1" applyBorder="1" applyAlignment="1" applyProtection="1">
      <alignment horizontal="center"/>
      <protection/>
    </xf>
    <xf numFmtId="2" fontId="16" fillId="0" borderId="12" xfId="0" applyNumberFormat="1" applyFont="1" applyFill="1" applyBorder="1" applyAlignment="1">
      <alignment horizontal="center" vertical="center"/>
    </xf>
    <xf numFmtId="0" fontId="16" fillId="0" borderId="12" xfId="0" applyFont="1" applyBorder="1" applyAlignment="1">
      <alignment vertical="top" wrapText="1"/>
    </xf>
    <xf numFmtId="0" fontId="16" fillId="0" borderId="0" xfId="0" applyFont="1" applyFill="1" applyBorder="1" applyAlignment="1">
      <alignment horizontal="center"/>
    </xf>
    <xf numFmtId="0" fontId="15" fillId="0" borderId="0" xfId="0" applyFont="1" applyFill="1" applyBorder="1" applyAlignment="1">
      <alignment horizontal="left"/>
    </xf>
    <xf numFmtId="0" fontId="2" fillId="0" borderId="12" xfId="0" applyFont="1" applyFill="1" applyBorder="1" applyAlignment="1">
      <alignment horizontal="center" vertical="justify"/>
    </xf>
    <xf numFmtId="0" fontId="2" fillId="0" borderId="0" xfId="0" applyFont="1" applyFill="1" applyAlignment="1">
      <alignment vertical="center"/>
    </xf>
    <xf numFmtId="2" fontId="10" fillId="0" borderId="43" xfId="0" applyNumberFormat="1" applyFont="1" applyBorder="1" applyAlignment="1">
      <alignment/>
    </xf>
    <xf numFmtId="2" fontId="5" fillId="0" borderId="12" xfId="0" applyNumberFormat="1" applyFont="1" applyBorder="1" applyAlignment="1">
      <alignment horizontal="right"/>
    </xf>
    <xf numFmtId="0" fontId="16" fillId="0" borderId="40" xfId="0" applyFont="1" applyFill="1" applyBorder="1" applyAlignment="1">
      <alignment horizontal="center"/>
    </xf>
    <xf numFmtId="0" fontId="16" fillId="0" borderId="12" xfId="0" applyFont="1" applyFill="1" applyBorder="1" applyAlignment="1">
      <alignment vertical="top" wrapText="1"/>
    </xf>
    <xf numFmtId="0" fontId="16" fillId="0" borderId="12" xfId="0" applyFont="1" applyFill="1" applyBorder="1" applyAlignment="1">
      <alignment horizontal="left" vertical="top" wrapText="1"/>
    </xf>
    <xf numFmtId="2" fontId="20" fillId="0" borderId="12" xfId="0" applyNumberFormat="1" applyFont="1" applyBorder="1" applyAlignment="1">
      <alignment/>
    </xf>
    <xf numFmtId="0" fontId="20" fillId="0" borderId="12" xfId="0" applyFont="1" applyBorder="1" applyAlignment="1">
      <alignment wrapText="1"/>
    </xf>
    <xf numFmtId="0" fontId="5" fillId="0" borderId="12" xfId="0" applyFont="1" applyBorder="1" applyAlignment="1">
      <alignment horizontal="center"/>
    </xf>
    <xf numFmtId="0" fontId="26" fillId="0" borderId="0" xfId="0" applyFont="1" applyAlignment="1">
      <alignment horizontal="right" vertical="center"/>
    </xf>
    <xf numFmtId="0" fontId="26" fillId="0" borderId="0" xfId="0" applyFont="1" applyAlignment="1">
      <alignment horizontal="right"/>
    </xf>
    <xf numFmtId="0" fontId="27" fillId="0" borderId="0" xfId="0" applyFont="1" applyAlignment="1">
      <alignment horizontal="center"/>
    </xf>
    <xf numFmtId="0" fontId="20" fillId="22" borderId="44" xfId="0" applyFont="1" applyFill="1" applyBorder="1" applyAlignment="1">
      <alignment horizontal="center" vertical="center" wrapText="1"/>
    </xf>
    <xf numFmtId="0" fontId="8" fillId="22" borderId="45" xfId="0" applyFont="1" applyFill="1" applyBorder="1" applyAlignment="1">
      <alignment horizontal="center" vertical="center" wrapText="1"/>
    </xf>
    <xf numFmtId="0" fontId="8" fillId="22" borderId="46" xfId="0" applyFont="1" applyFill="1" applyBorder="1" applyAlignment="1">
      <alignment horizontal="center" vertical="center" wrapText="1"/>
    </xf>
    <xf numFmtId="0" fontId="20" fillId="22" borderId="47" xfId="0" applyFont="1" applyFill="1" applyBorder="1" applyAlignment="1">
      <alignment horizontal="center" vertical="center" wrapText="1"/>
    </xf>
    <xf numFmtId="0" fontId="8" fillId="22" borderId="18" xfId="0" applyFont="1" applyFill="1" applyBorder="1" applyAlignment="1">
      <alignment horizontal="center" vertical="center" wrapText="1"/>
    </xf>
    <xf numFmtId="0" fontId="8" fillId="22" borderId="48" xfId="0" applyFont="1" applyFill="1" applyBorder="1" applyAlignment="1">
      <alignment horizontal="center" vertical="center" wrapText="1"/>
    </xf>
    <xf numFmtId="0" fontId="20" fillId="22" borderId="49" xfId="0" applyFont="1" applyFill="1" applyBorder="1" applyAlignment="1">
      <alignment horizontal="center" vertical="center" wrapText="1"/>
    </xf>
    <xf numFmtId="0" fontId="8" fillId="22" borderId="50" xfId="0" applyFont="1" applyFill="1" applyBorder="1" applyAlignment="1">
      <alignment horizontal="center" vertical="center" wrapText="1"/>
    </xf>
    <xf numFmtId="0" fontId="8" fillId="22" borderId="51" xfId="0" applyFont="1" applyFill="1" applyBorder="1" applyAlignment="1">
      <alignment horizontal="center" vertical="center" wrapText="1"/>
    </xf>
    <xf numFmtId="0" fontId="28" fillId="0" borderId="0" xfId="0" applyFont="1" applyAlignment="1">
      <alignment horizontal="center"/>
    </xf>
    <xf numFmtId="0" fontId="11" fillId="0" borderId="0" xfId="0" applyFont="1" applyAlignment="1">
      <alignment horizontal="center" vertical="center"/>
    </xf>
    <xf numFmtId="0" fontId="0" fillId="0" borderId="0" xfId="0" applyAlignment="1">
      <alignment horizontal="center" vertical="center"/>
    </xf>
    <xf numFmtId="0" fontId="10" fillId="22" borderId="17" xfId="0" applyFont="1" applyFill="1" applyBorder="1" applyAlignment="1">
      <alignment horizontal="center" vertical="center" wrapText="1"/>
    </xf>
    <xf numFmtId="0" fontId="10" fillId="22" borderId="41" xfId="0" applyFont="1" applyFill="1" applyBorder="1" applyAlignment="1">
      <alignment horizontal="center" vertical="center" wrapText="1"/>
    </xf>
    <xf numFmtId="0" fontId="10" fillId="22" borderId="52" xfId="0" applyFont="1" applyFill="1" applyBorder="1" applyAlignment="1">
      <alignment horizontal="center" vertical="center" wrapText="1"/>
    </xf>
    <xf numFmtId="0" fontId="10" fillId="22" borderId="20" xfId="0" applyFont="1" applyFill="1" applyBorder="1" applyAlignment="1">
      <alignment horizontal="center" vertical="center" wrapText="1"/>
    </xf>
    <xf numFmtId="0" fontId="10" fillId="22" borderId="22" xfId="0" applyFont="1" applyFill="1" applyBorder="1" applyAlignment="1">
      <alignment horizontal="center" vertical="center" wrapText="1"/>
    </xf>
    <xf numFmtId="0" fontId="10" fillId="22" borderId="23" xfId="0" applyFont="1" applyFill="1" applyBorder="1" applyAlignment="1">
      <alignment horizontal="center" vertical="center" wrapText="1"/>
    </xf>
    <xf numFmtId="0" fontId="10" fillId="22" borderId="13" xfId="0" applyFont="1" applyFill="1" applyBorder="1" applyAlignment="1">
      <alignment horizontal="center" vertical="center" wrapText="1"/>
    </xf>
    <xf numFmtId="0" fontId="8" fillId="22" borderId="19" xfId="0" applyFont="1" applyFill="1" applyBorder="1" applyAlignment="1">
      <alignment horizontal="center" vertical="center" wrapText="1"/>
    </xf>
    <xf numFmtId="0" fontId="15" fillId="0" borderId="0" xfId="0" applyFont="1" applyAlignment="1">
      <alignment horizontal="center" vertical="center"/>
    </xf>
    <xf numFmtId="0" fontId="16" fillId="22" borderId="13" xfId="0" applyFont="1" applyFill="1" applyBorder="1" applyAlignment="1">
      <alignment horizontal="center" vertical="center" wrapText="1"/>
    </xf>
    <xf numFmtId="0" fontId="16" fillId="22" borderId="18" xfId="0" applyFont="1" applyFill="1" applyBorder="1" applyAlignment="1">
      <alignment horizontal="center" vertical="center" wrapText="1"/>
    </xf>
    <xf numFmtId="0" fontId="16" fillId="22" borderId="19" xfId="0" applyFont="1" applyFill="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2" fillId="22" borderId="53" xfId="0" applyFont="1" applyFill="1" applyBorder="1" applyAlignment="1">
      <alignment horizontal="center" vertical="center" wrapText="1"/>
    </xf>
    <xf numFmtId="0" fontId="2" fillId="22" borderId="54" xfId="0" applyFont="1" applyFill="1" applyBorder="1" applyAlignment="1">
      <alignment horizontal="center" vertical="center" wrapText="1"/>
    </xf>
    <xf numFmtId="0" fontId="2" fillId="22" borderId="55" xfId="0" applyFont="1" applyFill="1" applyBorder="1" applyAlignment="1">
      <alignment horizontal="center" vertical="center" wrapText="1"/>
    </xf>
    <xf numFmtId="0" fontId="2" fillId="22" borderId="56" xfId="0" applyFont="1" applyFill="1" applyBorder="1" applyAlignment="1">
      <alignment horizontal="center" vertical="center" wrapText="1"/>
    </xf>
    <xf numFmtId="0" fontId="2" fillId="22" borderId="18" xfId="0" applyFont="1" applyFill="1" applyBorder="1" applyAlignment="1">
      <alignment horizontal="center" vertical="center" wrapText="1"/>
    </xf>
    <xf numFmtId="0" fontId="2" fillId="22" borderId="57" xfId="0" applyFont="1" applyFill="1" applyBorder="1" applyAlignment="1">
      <alignment horizontal="center" vertical="center" wrapText="1"/>
    </xf>
    <xf numFmtId="0" fontId="2" fillId="22" borderId="58" xfId="0" applyFont="1" applyFill="1" applyBorder="1" applyAlignment="1">
      <alignment horizontal="center" vertical="center" wrapText="1"/>
    </xf>
    <xf numFmtId="0" fontId="2" fillId="22" borderId="29" xfId="0" applyFont="1" applyFill="1" applyBorder="1" applyAlignment="1">
      <alignment horizontal="center" vertical="center" wrapText="1"/>
    </xf>
    <xf numFmtId="0" fontId="2" fillId="22" borderId="59" xfId="0" applyFont="1" applyFill="1" applyBorder="1" applyAlignment="1">
      <alignment horizontal="center" vertical="center" wrapText="1"/>
    </xf>
    <xf numFmtId="0" fontId="16" fillId="0" borderId="12" xfId="0" applyFont="1" applyBorder="1" applyAlignment="1">
      <alignment vertical="top" wrapText="1"/>
    </xf>
    <xf numFmtId="0" fontId="15" fillId="0" borderId="0" xfId="0" applyNumberFormat="1" applyFont="1" applyAlignment="1">
      <alignment horizontal="center" vertical="center"/>
    </xf>
    <xf numFmtId="0" fontId="16" fillId="22" borderId="13" xfId="0" applyNumberFormat="1" applyFont="1" applyFill="1" applyBorder="1" applyAlignment="1">
      <alignment horizontal="center" vertical="center" wrapText="1"/>
    </xf>
  </cellXfs>
  <cellStyles count="51">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Ievade" xfId="41"/>
    <cellStyle name="Izvade" xfId="42"/>
    <cellStyle name="Comma" xfId="43"/>
    <cellStyle name="Comma [0]" xfId="44"/>
    <cellStyle name="Kopsumma" xfId="45"/>
    <cellStyle name="Labs" xfId="46"/>
    <cellStyle name="Neitrāls" xfId="47"/>
    <cellStyle name="Normal 2" xfId="48"/>
    <cellStyle name="Normal 3" xfId="49"/>
    <cellStyle name="Nosaukums" xfId="50"/>
    <cellStyle name="Paskaidrojošs teksts" xfId="51"/>
    <cellStyle name="Pārbaudes šūna" xfId="52"/>
    <cellStyle name="Piezīme" xfId="53"/>
    <cellStyle name="Percent" xfId="54"/>
    <cellStyle name="Saistīta šūna" xfId="55"/>
    <cellStyle name="Slikts" xfId="56"/>
    <cellStyle name="Stils 1" xfId="57"/>
    <cellStyle name="Style 1" xfId="58"/>
    <cellStyle name="Currency" xfId="59"/>
    <cellStyle name="Currency [0]" xfId="60"/>
    <cellStyle name="Virsraksts 1" xfId="61"/>
    <cellStyle name="Virsraksts 2" xfId="62"/>
    <cellStyle name="Virsraksts 3" xfId="63"/>
    <cellStyle name="Virsraksts 4" xfId="64"/>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62</xdr:row>
      <xdr:rowOff>0</xdr:rowOff>
    </xdr:from>
    <xdr:ext cx="781050" cy="457200"/>
    <xdr:sp>
      <xdr:nvSpPr>
        <xdr:cNvPr id="1" name="AutoShape 8558"/>
        <xdr:cNvSpPr>
          <a:spLocks noChangeAspect="1"/>
        </xdr:cNvSpPr>
      </xdr:nvSpPr>
      <xdr:spPr>
        <a:xfrm>
          <a:off x="5600700" y="10010775"/>
          <a:ext cx="78105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36"/>
  <sheetViews>
    <sheetView view="pageBreakPreview" zoomScale="120" zoomScaleNormal="70" zoomScaleSheetLayoutView="120" zoomScalePageLayoutView="0" workbookViewId="0" topLeftCell="A1">
      <selection activeCell="C2" sqref="C2:C5"/>
    </sheetView>
  </sheetViews>
  <sheetFormatPr defaultColWidth="9.21484375" defaultRowHeight="15"/>
  <cols>
    <col min="1" max="1" width="9.21484375" style="25" customWidth="1"/>
    <col min="2" max="2" width="52.5546875" style="25" customWidth="1"/>
    <col min="3" max="3" width="15.88671875" style="25" customWidth="1"/>
    <col min="4" max="4" width="9.21484375" style="25" customWidth="1"/>
    <col min="5" max="5" width="14.5546875" style="25" customWidth="1"/>
    <col min="6" max="16384" width="9.21484375" style="25" customWidth="1"/>
  </cols>
  <sheetData>
    <row r="1" spans="1:3" ht="15.75">
      <c r="A1" s="111"/>
      <c r="B1" s="111"/>
      <c r="C1" s="48"/>
    </row>
    <row r="2" spans="1:3" ht="15.75">
      <c r="A2" s="111"/>
      <c r="B2" s="111"/>
      <c r="C2" s="266" t="s">
        <v>353</v>
      </c>
    </row>
    <row r="3" spans="1:3" ht="15.75">
      <c r="A3" s="111"/>
      <c r="B3" s="112"/>
      <c r="C3" s="266" t="s">
        <v>354</v>
      </c>
    </row>
    <row r="4" spans="1:3" ht="15.75">
      <c r="A4" s="111"/>
      <c r="B4" s="112"/>
      <c r="C4" s="266" t="s">
        <v>355</v>
      </c>
    </row>
    <row r="5" spans="1:3" ht="15.75">
      <c r="A5" s="111"/>
      <c r="B5" s="112"/>
      <c r="C5" s="267" t="s">
        <v>356</v>
      </c>
    </row>
    <row r="6" spans="1:3" ht="15.75">
      <c r="A6" s="111"/>
      <c r="B6" s="268" t="s">
        <v>357</v>
      </c>
      <c r="C6" s="267"/>
    </row>
    <row r="7" spans="1:3" ht="15.75">
      <c r="A7" s="48"/>
      <c r="B7" s="113" t="s">
        <v>347</v>
      </c>
      <c r="C7" s="48"/>
    </row>
    <row r="8" spans="1:3" ht="15.75">
      <c r="A8" s="114" t="s">
        <v>37</v>
      </c>
      <c r="B8" s="114"/>
      <c r="C8" s="111"/>
    </row>
    <row r="9" spans="1:3" ht="15.75">
      <c r="A9" s="114" t="s">
        <v>30</v>
      </c>
      <c r="B9" s="114"/>
      <c r="C9" s="48"/>
    </row>
    <row r="10" spans="1:3" ht="15.75">
      <c r="A10" s="114" t="s">
        <v>31</v>
      </c>
      <c r="B10" s="114"/>
      <c r="C10" s="48"/>
    </row>
    <row r="11" spans="1:3" ht="15.75">
      <c r="A11" s="114" t="s">
        <v>32</v>
      </c>
      <c r="B11" s="114"/>
      <c r="C11" s="48"/>
    </row>
    <row r="12" spans="1:3" ht="15.75">
      <c r="A12" s="114" t="s">
        <v>38</v>
      </c>
      <c r="C12" s="48"/>
    </row>
    <row r="13" spans="1:3" ht="15.75">
      <c r="A13" s="115"/>
      <c r="B13" s="116"/>
      <c r="C13" s="115"/>
    </row>
    <row r="14" spans="1:3" ht="16.5" thickBot="1">
      <c r="A14" s="48"/>
      <c r="B14" s="48"/>
      <c r="C14" s="48"/>
    </row>
    <row r="15" spans="1:3" ht="15">
      <c r="A15" s="269" t="s">
        <v>2</v>
      </c>
      <c r="B15" s="272" t="s">
        <v>5</v>
      </c>
      <c r="C15" s="275" t="s">
        <v>21</v>
      </c>
    </row>
    <row r="16" spans="1:3" ht="15">
      <c r="A16" s="270"/>
      <c r="B16" s="273"/>
      <c r="C16" s="276"/>
    </row>
    <row r="17" spans="1:3" ht="15">
      <c r="A17" s="270"/>
      <c r="B17" s="273"/>
      <c r="C17" s="276"/>
    </row>
    <row r="18" spans="1:3" ht="15.75" thickBot="1">
      <c r="A18" s="271"/>
      <c r="B18" s="274"/>
      <c r="C18" s="277"/>
    </row>
    <row r="19" spans="1:3" ht="15.75">
      <c r="A19" s="117"/>
      <c r="B19" s="118"/>
      <c r="C19" s="119"/>
    </row>
    <row r="20" spans="1:3" ht="31.5">
      <c r="A20" s="120">
        <v>1</v>
      </c>
      <c r="B20" s="264" t="s">
        <v>345</v>
      </c>
      <c r="C20" s="122"/>
    </row>
    <row r="21" spans="1:3" ht="15.75">
      <c r="A21" s="123"/>
      <c r="B21" s="124"/>
      <c r="C21" s="125"/>
    </row>
    <row r="22" spans="1:3" ht="15.75">
      <c r="A22" s="120"/>
      <c r="B22" s="126"/>
      <c r="C22" s="125"/>
    </row>
    <row r="23" spans="1:3" ht="16.5" thickBot="1">
      <c r="A23" s="127"/>
      <c r="B23" s="126"/>
      <c r="C23" s="128"/>
    </row>
    <row r="24" spans="1:3" ht="15.75">
      <c r="A24" s="129"/>
      <c r="B24" s="130"/>
      <c r="C24" s="121"/>
    </row>
    <row r="25" spans="1:3" ht="15.75">
      <c r="A25" s="131"/>
      <c r="B25" s="132" t="s">
        <v>9</v>
      </c>
      <c r="C25" s="263"/>
    </row>
    <row r="26" spans="1:3" ht="15.75">
      <c r="A26" s="131"/>
      <c r="B26" s="132" t="s">
        <v>346</v>
      </c>
      <c r="C26" s="263"/>
    </row>
    <row r="27" spans="1:3" ht="15.75">
      <c r="A27" s="131"/>
      <c r="B27" s="132" t="s">
        <v>9</v>
      </c>
      <c r="C27" s="263"/>
    </row>
    <row r="28" spans="1:3" ht="15.75">
      <c r="A28" s="131"/>
      <c r="B28" s="133" t="s">
        <v>0</v>
      </c>
      <c r="C28" s="263"/>
    </row>
    <row r="29" spans="1:5" ht="16.5" thickBot="1">
      <c r="A29" s="134"/>
      <c r="B29" s="135" t="s">
        <v>10</v>
      </c>
      <c r="C29" s="263"/>
      <c r="E29" s="32"/>
    </row>
    <row r="30" spans="1:5" ht="15.75">
      <c r="A30" s="48"/>
      <c r="B30" s="111"/>
      <c r="C30" s="111"/>
      <c r="E30" s="28"/>
    </row>
    <row r="31" spans="1:2" ht="16.5">
      <c r="A31" s="171" t="s">
        <v>301</v>
      </c>
      <c r="B31" s="5"/>
    </row>
    <row r="32" spans="1:2" ht="16.5">
      <c r="A32" s="173" t="s">
        <v>302</v>
      </c>
      <c r="B32" s="174"/>
    </row>
    <row r="33" spans="1:2" ht="16.5">
      <c r="A33" s="172"/>
      <c r="B33" s="5"/>
    </row>
    <row r="34" spans="1:2" ht="16.5">
      <c r="A34" s="171" t="s">
        <v>341</v>
      </c>
      <c r="B34" s="5"/>
    </row>
    <row r="35" spans="1:2" ht="16.5">
      <c r="A35" s="173" t="s">
        <v>303</v>
      </c>
      <c r="B35" s="174"/>
    </row>
    <row r="36" spans="1:2" ht="16.5">
      <c r="A36" s="172" t="s">
        <v>304</v>
      </c>
      <c r="B36" s="5"/>
    </row>
  </sheetData>
  <sheetProtection/>
  <mergeCells count="3">
    <mergeCell ref="A15:A18"/>
    <mergeCell ref="B15:B18"/>
    <mergeCell ref="C15:C18"/>
  </mergeCells>
  <printOptions horizontalCentered="1"/>
  <pageMargins left="0.9448818897637796" right="0.7480314960629921" top="0.984251968503937" bottom="0.7874015748031497" header="0.5118110236220472" footer="0.5118110236220472"/>
  <pageSetup fitToHeight="0" fitToWidth="0"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M37"/>
  <sheetViews>
    <sheetView tabSelected="1" view="pageBreakPreview" zoomScaleNormal="70" zoomScaleSheetLayoutView="100" zoomScalePageLayoutView="0" workbookViewId="0" topLeftCell="A10">
      <selection activeCell="E9" sqref="E9"/>
    </sheetView>
  </sheetViews>
  <sheetFormatPr defaultColWidth="8.88671875" defaultRowHeight="15"/>
  <cols>
    <col min="1" max="1" width="8.88671875" style="4" customWidth="1"/>
    <col min="2" max="2" width="12.77734375" style="4" customWidth="1"/>
    <col min="3" max="3" width="47.6640625" style="4" customWidth="1"/>
    <col min="4" max="4" width="14.5546875" style="4" customWidth="1"/>
    <col min="5" max="5" width="12.88671875" style="4" customWidth="1"/>
    <col min="6" max="6" width="13.77734375" style="4" customWidth="1"/>
    <col min="7" max="7" width="12.21484375" style="4" customWidth="1"/>
    <col min="8" max="8" width="9.5546875" style="4" customWidth="1"/>
    <col min="9" max="9" width="8.88671875" style="4" customWidth="1"/>
    <col min="10" max="10" width="14.99609375" style="4" customWidth="1"/>
    <col min="11" max="16384" width="8.88671875" style="4" customWidth="1"/>
  </cols>
  <sheetData>
    <row r="1" spans="1:8" ht="16.5">
      <c r="A1" s="5"/>
      <c r="B1" s="5"/>
      <c r="C1" s="5"/>
      <c r="D1" s="5"/>
      <c r="E1" s="5"/>
      <c r="F1" s="5"/>
      <c r="G1" s="5"/>
      <c r="H1" s="5"/>
    </row>
    <row r="2" spans="1:8" ht="16.5">
      <c r="A2" s="3" t="s">
        <v>29</v>
      </c>
      <c r="B2" s="3"/>
      <c r="C2" s="6"/>
      <c r="D2" s="5"/>
      <c r="E2" s="5"/>
      <c r="F2" s="5"/>
      <c r="G2" s="266" t="s">
        <v>353</v>
      </c>
      <c r="H2" s="5"/>
    </row>
    <row r="3" spans="1:8" ht="16.5">
      <c r="A3" s="3" t="s">
        <v>30</v>
      </c>
      <c r="B3" s="3"/>
      <c r="C3" s="5"/>
      <c r="D3" s="5"/>
      <c r="E3" s="5"/>
      <c r="F3" s="5"/>
      <c r="G3" s="266" t="s">
        <v>354</v>
      </c>
      <c r="H3" s="5"/>
    </row>
    <row r="4" spans="1:8" ht="16.5">
      <c r="A4" s="3" t="s">
        <v>31</v>
      </c>
      <c r="B4" s="3"/>
      <c r="C4" s="5"/>
      <c r="D4" s="5"/>
      <c r="E4" s="5"/>
      <c r="F4" s="5"/>
      <c r="G4" s="266" t="s">
        <v>355</v>
      </c>
      <c r="H4" s="5"/>
    </row>
    <row r="5" spans="1:8" ht="16.5">
      <c r="A5" s="3" t="s">
        <v>32</v>
      </c>
      <c r="B5" s="3"/>
      <c r="C5" s="5"/>
      <c r="D5" s="5"/>
      <c r="E5" s="5"/>
      <c r="F5" s="5"/>
      <c r="G5" s="267" t="s">
        <v>356</v>
      </c>
      <c r="H5" s="5"/>
    </row>
    <row r="6" spans="1:8" ht="16.5">
      <c r="A6" s="3" t="s">
        <v>33</v>
      </c>
      <c r="C6" s="5"/>
      <c r="D6" s="5"/>
      <c r="E6" s="5"/>
      <c r="F6" s="5"/>
      <c r="G6" s="5"/>
      <c r="H6" s="5"/>
    </row>
    <row r="7" spans="1:8" ht="16.5">
      <c r="A7" s="6"/>
      <c r="B7" s="6"/>
      <c r="C7" s="278" t="s">
        <v>357</v>
      </c>
      <c r="D7" s="278"/>
      <c r="E7" s="5"/>
      <c r="F7" s="5"/>
      <c r="G7" s="5"/>
      <c r="H7" s="5"/>
    </row>
    <row r="8" spans="1:8" ht="16.5">
      <c r="A8" s="279" t="s">
        <v>1</v>
      </c>
      <c r="B8" s="280"/>
      <c r="C8" s="280"/>
      <c r="D8" s="280"/>
      <c r="E8" s="280"/>
      <c r="F8" s="280"/>
      <c r="G8" s="280"/>
      <c r="H8" s="280"/>
    </row>
    <row r="9" spans="1:8" ht="16.5">
      <c r="A9" s="5"/>
      <c r="B9" s="5"/>
      <c r="C9" s="5"/>
      <c r="D9" s="5"/>
      <c r="E9" s="5"/>
      <c r="F9" s="5"/>
      <c r="G9" s="5"/>
      <c r="H9" s="5"/>
    </row>
    <row r="10" spans="1:8" ht="16.5">
      <c r="A10" s="5"/>
      <c r="B10" s="5"/>
      <c r="C10" s="7"/>
      <c r="D10" s="5"/>
      <c r="E10" s="7" t="s">
        <v>16</v>
      </c>
      <c r="F10" s="34" t="s">
        <v>344</v>
      </c>
      <c r="G10" s="5"/>
      <c r="H10" s="5"/>
    </row>
    <row r="11" spans="1:8" ht="16.5">
      <c r="A11" s="5"/>
      <c r="B11" s="5"/>
      <c r="C11" s="8" t="s">
        <v>34</v>
      </c>
      <c r="D11" s="5"/>
      <c r="E11" s="7" t="s">
        <v>15</v>
      </c>
      <c r="F11" s="34" t="s">
        <v>344</v>
      </c>
      <c r="G11" s="5"/>
      <c r="H11" s="5"/>
    </row>
    <row r="12" spans="1:8" ht="16.5">
      <c r="A12" s="5"/>
      <c r="B12" s="5"/>
      <c r="C12" s="5"/>
      <c r="D12" s="5"/>
      <c r="E12" s="5"/>
      <c r="F12" s="5"/>
      <c r="G12" s="5"/>
      <c r="H12" s="5"/>
    </row>
    <row r="13" spans="1:8" ht="16.5">
      <c r="A13" s="281" t="s">
        <v>2</v>
      </c>
      <c r="B13" s="281" t="s">
        <v>3</v>
      </c>
      <c r="C13" s="281" t="s">
        <v>8</v>
      </c>
      <c r="D13" s="281" t="s">
        <v>22</v>
      </c>
      <c r="E13" s="284" t="s">
        <v>4</v>
      </c>
      <c r="F13" s="285"/>
      <c r="G13" s="286"/>
      <c r="H13" s="281" t="s">
        <v>23</v>
      </c>
    </row>
    <row r="14" spans="1:8" ht="14.25">
      <c r="A14" s="282"/>
      <c r="B14" s="282"/>
      <c r="C14" s="282"/>
      <c r="D14" s="282"/>
      <c r="E14" s="281" t="s">
        <v>24</v>
      </c>
      <c r="F14" s="281" t="s">
        <v>25</v>
      </c>
      <c r="G14" s="281" t="s">
        <v>26</v>
      </c>
      <c r="H14" s="282"/>
    </row>
    <row r="15" spans="1:13" ht="15" thickBot="1">
      <c r="A15" s="283"/>
      <c r="B15" s="283"/>
      <c r="C15" s="283"/>
      <c r="D15" s="283"/>
      <c r="E15" s="283"/>
      <c r="F15" s="283"/>
      <c r="G15" s="283"/>
      <c r="H15" s="283"/>
      <c r="J15" s="29"/>
      <c r="K15" s="29"/>
      <c r="L15" s="29"/>
      <c r="M15" s="29"/>
    </row>
    <row r="16" spans="1:13" ht="17.25" thickTop="1">
      <c r="A16" s="100"/>
      <c r="B16" s="101"/>
      <c r="C16" s="100"/>
      <c r="D16" s="101"/>
      <c r="E16" s="101"/>
      <c r="F16" s="101"/>
      <c r="G16" s="101"/>
      <c r="H16" s="102"/>
      <c r="J16" s="29"/>
      <c r="K16" s="29"/>
      <c r="L16" s="29"/>
      <c r="M16" s="29"/>
    </row>
    <row r="17" spans="1:13" ht="14.25">
      <c r="A17" s="183"/>
      <c r="B17" s="183"/>
      <c r="C17" s="183"/>
      <c r="D17" s="183"/>
      <c r="E17" s="183"/>
      <c r="F17" s="183"/>
      <c r="G17" s="183"/>
      <c r="H17" s="183"/>
      <c r="J17" s="29"/>
      <c r="K17" s="29"/>
      <c r="L17" s="29"/>
      <c r="M17" s="29"/>
    </row>
    <row r="18" spans="1:13" ht="16.5">
      <c r="A18" s="105">
        <v>1</v>
      </c>
      <c r="B18" s="105">
        <v>2</v>
      </c>
      <c r="C18" s="110" t="s">
        <v>339</v>
      </c>
      <c r="D18" s="184"/>
      <c r="E18" s="184"/>
      <c r="F18" s="184"/>
      <c r="G18" s="184"/>
      <c r="H18" s="184"/>
      <c r="J18" s="29"/>
      <c r="K18" s="29"/>
      <c r="L18" s="29"/>
      <c r="M18" s="29"/>
    </row>
    <row r="19" spans="1:13" ht="16.5">
      <c r="A19" s="102">
        <v>2</v>
      </c>
      <c r="B19" s="105">
        <v>3</v>
      </c>
      <c r="C19" s="103" t="s">
        <v>35</v>
      </c>
      <c r="D19" s="104"/>
      <c r="E19" s="104"/>
      <c r="F19" s="104"/>
      <c r="G19" s="104"/>
      <c r="H19" s="104"/>
      <c r="J19" s="29"/>
      <c r="K19" s="29"/>
      <c r="L19" s="29"/>
      <c r="M19" s="29"/>
    </row>
    <row r="20" spans="1:13" ht="16.5">
      <c r="A20" s="102">
        <v>3</v>
      </c>
      <c r="B20" s="105">
        <v>5</v>
      </c>
      <c r="C20" s="103" t="s">
        <v>337</v>
      </c>
      <c r="D20" s="104"/>
      <c r="E20" s="104"/>
      <c r="F20" s="104"/>
      <c r="G20" s="104"/>
      <c r="H20" s="104"/>
      <c r="J20" s="29"/>
      <c r="K20" s="29"/>
      <c r="L20" s="29"/>
      <c r="M20" s="29"/>
    </row>
    <row r="21" spans="1:13" ht="16.5">
      <c r="A21" s="105">
        <v>4</v>
      </c>
      <c r="B21" s="105">
        <v>8</v>
      </c>
      <c r="C21" s="153" t="s">
        <v>36</v>
      </c>
      <c r="D21" s="184"/>
      <c r="E21" s="106"/>
      <c r="F21" s="106"/>
      <c r="G21" s="106"/>
      <c r="H21" s="258"/>
      <c r="J21" s="29"/>
      <c r="K21" s="29"/>
      <c r="L21" s="29"/>
      <c r="M21" s="29"/>
    </row>
    <row r="22" spans="1:13" ht="33">
      <c r="A22" s="265">
        <v>5</v>
      </c>
      <c r="B22" s="265">
        <v>11</v>
      </c>
      <c r="C22" s="217" t="s">
        <v>340</v>
      </c>
      <c r="D22" s="259"/>
      <c r="E22" s="183"/>
      <c r="F22" s="183"/>
      <c r="G22" s="183"/>
      <c r="J22" s="29"/>
      <c r="K22" s="30"/>
      <c r="L22" s="29"/>
      <c r="M22" s="29"/>
    </row>
    <row r="23" spans="1:13" ht="16.5">
      <c r="A23" s="105"/>
      <c r="B23" s="105"/>
      <c r="C23" s="110"/>
      <c r="D23" s="110"/>
      <c r="E23" s="110"/>
      <c r="F23" s="110"/>
      <c r="G23" s="110"/>
      <c r="H23" s="110"/>
      <c r="J23" s="29"/>
      <c r="K23" s="29"/>
      <c r="L23" s="29"/>
      <c r="M23" s="29"/>
    </row>
    <row r="24" spans="1:13" ht="16.5">
      <c r="A24" s="107"/>
      <c r="B24" s="108"/>
      <c r="C24" s="109" t="s">
        <v>9</v>
      </c>
      <c r="D24" s="106"/>
      <c r="E24" s="106"/>
      <c r="F24" s="106"/>
      <c r="G24" s="106"/>
      <c r="H24" s="106"/>
      <c r="J24" s="29"/>
      <c r="K24" s="29"/>
      <c r="L24" s="29"/>
      <c r="M24" s="29"/>
    </row>
    <row r="25" spans="1:8" ht="16.5">
      <c r="A25" s="107"/>
      <c r="B25" s="108"/>
      <c r="C25" s="109" t="s">
        <v>342</v>
      </c>
      <c r="D25" s="106"/>
      <c r="E25" s="110"/>
      <c r="F25" s="110"/>
      <c r="G25" s="110"/>
      <c r="H25" s="110"/>
    </row>
    <row r="26" spans="1:8" ht="16.5">
      <c r="A26" s="107"/>
      <c r="B26" s="108"/>
      <c r="C26" s="109" t="s">
        <v>13</v>
      </c>
      <c r="D26" s="106"/>
      <c r="E26" s="110"/>
      <c r="F26" s="110"/>
      <c r="G26" s="110"/>
      <c r="H26" s="110"/>
    </row>
    <row r="27" spans="1:8" ht="16.5">
      <c r="A27" s="107"/>
      <c r="B27" s="108"/>
      <c r="C27" s="109" t="s">
        <v>343</v>
      </c>
      <c r="D27" s="106"/>
      <c r="E27" s="110"/>
      <c r="F27" s="110"/>
      <c r="G27" s="110"/>
      <c r="H27" s="110"/>
    </row>
    <row r="28" spans="1:8" ht="16.5">
      <c r="A28" s="107"/>
      <c r="B28" s="108"/>
      <c r="C28" s="109" t="s">
        <v>28</v>
      </c>
      <c r="D28" s="106"/>
      <c r="E28" s="110"/>
      <c r="F28" s="110"/>
      <c r="G28" s="110"/>
      <c r="H28" s="110"/>
    </row>
    <row r="29" spans="1:11" ht="16.5">
      <c r="A29" s="107"/>
      <c r="B29" s="108"/>
      <c r="C29" s="109" t="s">
        <v>14</v>
      </c>
      <c r="D29" s="106"/>
      <c r="E29" s="110"/>
      <c r="F29" s="110"/>
      <c r="G29" s="110"/>
      <c r="H29" s="110"/>
      <c r="J29" s="31"/>
      <c r="K29" s="31"/>
    </row>
    <row r="30" spans="1:11" ht="16.5">
      <c r="A30" s="5"/>
      <c r="B30" s="5"/>
      <c r="C30" s="5"/>
      <c r="D30" s="5"/>
      <c r="E30" s="5"/>
      <c r="F30" s="5"/>
      <c r="G30" s="5"/>
      <c r="H30" s="5"/>
      <c r="J30" s="31"/>
      <c r="K30" s="31"/>
    </row>
    <row r="31" spans="1:11" ht="16.5">
      <c r="A31" s="5"/>
      <c r="B31" s="5"/>
      <c r="C31" s="5"/>
      <c r="D31" s="5"/>
      <c r="E31" s="5"/>
      <c r="F31" s="5"/>
      <c r="G31" s="5"/>
      <c r="H31" s="5"/>
      <c r="J31" s="31"/>
      <c r="K31" s="31"/>
    </row>
    <row r="32" spans="1:11" ht="16.5">
      <c r="A32" s="171" t="s">
        <v>301</v>
      </c>
      <c r="B32" s="5"/>
      <c r="C32" s="7"/>
      <c r="D32" s="5"/>
      <c r="E32" s="5"/>
      <c r="F32" s="5"/>
      <c r="G32" s="5"/>
      <c r="H32" s="5"/>
      <c r="J32" s="31"/>
      <c r="K32" s="31"/>
    </row>
    <row r="33" spans="1:11" ht="16.5">
      <c r="A33" s="173" t="s">
        <v>302</v>
      </c>
      <c r="B33" s="174"/>
      <c r="C33" s="7"/>
      <c r="D33" s="5"/>
      <c r="E33" s="5"/>
      <c r="F33" s="5"/>
      <c r="G33" s="5"/>
      <c r="H33" s="5"/>
      <c r="J33" s="31"/>
      <c r="K33" s="31"/>
    </row>
    <row r="34" spans="1:11" ht="16.5">
      <c r="A34" s="172"/>
      <c r="B34" s="5"/>
      <c r="C34" s="26"/>
      <c r="J34" s="31"/>
      <c r="K34" s="31"/>
    </row>
    <row r="35" spans="1:11" ht="16.5">
      <c r="A35" s="171" t="s">
        <v>341</v>
      </c>
      <c r="B35" s="5"/>
      <c r="J35" s="31"/>
      <c r="K35" s="31"/>
    </row>
    <row r="36" spans="1:3" ht="16.5">
      <c r="A36" s="173" t="s">
        <v>303</v>
      </c>
      <c r="B36" s="174"/>
      <c r="C36" s="26"/>
    </row>
    <row r="37" spans="1:3" ht="16.5">
      <c r="A37" s="172" t="s">
        <v>304</v>
      </c>
      <c r="B37" s="5"/>
      <c r="C37" s="26"/>
    </row>
  </sheetData>
  <sheetProtection/>
  <mergeCells count="11">
    <mergeCell ref="C7:D7"/>
    <mergeCell ref="A8:H8"/>
    <mergeCell ref="H13:H15"/>
    <mergeCell ref="E14:E15"/>
    <mergeCell ref="F14:F15"/>
    <mergeCell ref="G14:G15"/>
    <mergeCell ref="A13:A15"/>
    <mergeCell ref="B13:B15"/>
    <mergeCell ref="C13:C15"/>
    <mergeCell ref="D13:D15"/>
    <mergeCell ref="E13:G13"/>
  </mergeCells>
  <printOptions horizontalCentered="1"/>
  <pageMargins left="0.35433070866141736" right="0.35433070866141736" top="0.984251968503937" bottom="0.5905511811023623" header="0.5118110236220472" footer="0.5118110236220472"/>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S59"/>
  <sheetViews>
    <sheetView view="pageBreakPreview" zoomScale="130" zoomScaleSheetLayoutView="130" zoomScalePageLayoutView="0" workbookViewId="0" topLeftCell="A1">
      <pane ySplit="12" topLeftCell="A31" activePane="bottomLeft" state="frozen"/>
      <selection pane="topLeft" activeCell="A73" sqref="A73"/>
      <selection pane="bottomLeft" activeCell="A6" sqref="A6:E6"/>
    </sheetView>
  </sheetViews>
  <sheetFormatPr defaultColWidth="9.21484375" defaultRowHeight="15"/>
  <cols>
    <col min="1" max="1" width="9.21484375" style="1" customWidth="1"/>
    <col min="2" max="2" width="40.88671875" style="1" customWidth="1"/>
    <col min="3" max="3" width="13.6640625" style="1" customWidth="1"/>
    <col min="4" max="16384" width="9.21484375" style="1" customWidth="1"/>
  </cols>
  <sheetData>
    <row r="1" spans="1:5" ht="16.5">
      <c r="A1" s="3" t="s">
        <v>37</v>
      </c>
      <c r="B1" s="3"/>
      <c r="C1" s="3"/>
      <c r="D1" s="6"/>
      <c r="E1" s="5"/>
    </row>
    <row r="2" spans="1:5" ht="16.5">
      <c r="A2" s="3" t="s">
        <v>30</v>
      </c>
      <c r="B2" s="3"/>
      <c r="C2" s="3"/>
      <c r="D2" s="5"/>
      <c r="E2" s="5"/>
    </row>
    <row r="3" spans="1:5" ht="16.5">
      <c r="A3" s="3" t="s">
        <v>31</v>
      </c>
      <c r="B3" s="3"/>
      <c r="C3" s="3"/>
      <c r="D3" s="6"/>
      <c r="E3" s="6"/>
    </row>
    <row r="4" spans="1:5" ht="16.5">
      <c r="A4" s="3" t="s">
        <v>39</v>
      </c>
      <c r="B4" s="3"/>
      <c r="C4" s="3"/>
      <c r="D4" s="9"/>
      <c r="E4" s="9"/>
    </row>
    <row r="5" spans="1:5" ht="16.5">
      <c r="A5" s="3" t="s">
        <v>33</v>
      </c>
      <c r="C5" s="3"/>
      <c r="D5" s="10"/>
      <c r="E5" s="10"/>
    </row>
    <row r="6" spans="1:5" ht="16.5">
      <c r="A6" s="279" t="s">
        <v>348</v>
      </c>
      <c r="B6" s="280"/>
      <c r="C6" s="280"/>
      <c r="D6" s="280"/>
      <c r="E6" s="280"/>
    </row>
    <row r="7" spans="1:5" ht="16.5">
      <c r="A7" s="279" t="s">
        <v>338</v>
      </c>
      <c r="B7" s="280"/>
      <c r="C7" s="280"/>
      <c r="D7" s="280"/>
      <c r="E7" s="280"/>
    </row>
    <row r="8" spans="1:5" ht="16.5">
      <c r="A8" s="37"/>
      <c r="B8" s="11"/>
      <c r="C8" s="11"/>
      <c r="D8" s="6"/>
      <c r="E8" s="5"/>
    </row>
    <row r="9" spans="1:5" ht="16.5">
      <c r="A9" s="5" t="s">
        <v>40</v>
      </c>
      <c r="B9" s="5"/>
      <c r="C9" s="5"/>
      <c r="D9" s="5"/>
      <c r="E9" s="7"/>
    </row>
    <row r="10" spans="1:5" ht="16.5">
      <c r="A10" s="287" t="s">
        <v>2</v>
      </c>
      <c r="B10" s="287" t="s">
        <v>7</v>
      </c>
      <c r="C10" s="33"/>
      <c r="D10" s="287" t="s">
        <v>27</v>
      </c>
      <c r="E10" s="287" t="s">
        <v>6</v>
      </c>
    </row>
    <row r="11" spans="1:5" ht="15.75">
      <c r="A11" s="273"/>
      <c r="B11" s="273"/>
      <c r="C11" s="94" t="s">
        <v>47</v>
      </c>
      <c r="D11" s="273"/>
      <c r="E11" s="273"/>
    </row>
    <row r="12" spans="1:5" ht="16.5" thickBot="1">
      <c r="A12" s="288"/>
      <c r="B12" s="288"/>
      <c r="C12" s="95"/>
      <c r="D12" s="288"/>
      <c r="E12" s="288"/>
    </row>
    <row r="13" spans="1:5" ht="17.25" thickTop="1">
      <c r="A13" s="12"/>
      <c r="B13" s="12" t="s">
        <v>262</v>
      </c>
      <c r="C13" s="12"/>
      <c r="D13" s="13"/>
      <c r="E13" s="14"/>
    </row>
    <row r="14" spans="1:8" ht="12.75">
      <c r="A14" s="49">
        <v>1</v>
      </c>
      <c r="B14" s="78" t="s">
        <v>200</v>
      </c>
      <c r="C14" s="65"/>
      <c r="D14" s="64"/>
      <c r="E14" s="64"/>
      <c r="F14" s="2"/>
      <c r="G14" s="2"/>
      <c r="H14" s="2"/>
    </row>
    <row r="15" spans="1:8" ht="14.25">
      <c r="A15" s="49"/>
      <c r="B15" s="78" t="s">
        <v>201</v>
      </c>
      <c r="C15" s="64">
        <v>200</v>
      </c>
      <c r="D15" s="64" t="s">
        <v>19</v>
      </c>
      <c r="E15" s="64">
        <v>140</v>
      </c>
      <c r="F15" s="23"/>
      <c r="G15" s="23"/>
      <c r="H15" s="23"/>
    </row>
    <row r="16" spans="1:8" ht="12.75">
      <c r="A16" s="49">
        <v>2</v>
      </c>
      <c r="B16" s="78" t="s">
        <v>202</v>
      </c>
      <c r="C16" s="64">
        <v>160</v>
      </c>
      <c r="D16" s="64" t="s">
        <v>19</v>
      </c>
      <c r="E16" s="64">
        <v>67</v>
      </c>
      <c r="F16" s="2"/>
      <c r="G16" s="2"/>
      <c r="H16" s="2"/>
    </row>
    <row r="17" spans="1:8" ht="12.75">
      <c r="A17" s="49">
        <v>3</v>
      </c>
      <c r="B17" s="78" t="s">
        <v>203</v>
      </c>
      <c r="C17" s="64"/>
      <c r="D17" s="64"/>
      <c r="E17" s="64"/>
      <c r="F17" s="2"/>
      <c r="G17" s="2"/>
      <c r="H17" s="2"/>
    </row>
    <row r="18" spans="1:8" ht="12.75">
      <c r="A18" s="49"/>
      <c r="B18" s="78" t="s">
        <v>204</v>
      </c>
      <c r="C18" s="64">
        <v>1000</v>
      </c>
      <c r="D18" s="64" t="s">
        <v>18</v>
      </c>
      <c r="E18" s="64">
        <v>2</v>
      </c>
      <c r="F18" s="2"/>
      <c r="G18" s="2"/>
      <c r="H18" s="2"/>
    </row>
    <row r="19" spans="1:8" ht="12.75">
      <c r="A19" s="49">
        <v>4</v>
      </c>
      <c r="B19" s="78" t="s">
        <v>203</v>
      </c>
      <c r="C19" s="64" t="s">
        <v>205</v>
      </c>
      <c r="D19" s="64"/>
      <c r="E19" s="64"/>
      <c r="F19" s="2"/>
      <c r="G19" s="2"/>
      <c r="H19" s="2"/>
    </row>
    <row r="20" spans="1:8" ht="12.75">
      <c r="A20" s="49"/>
      <c r="B20" s="78" t="s">
        <v>206</v>
      </c>
      <c r="C20" s="64">
        <v>200</v>
      </c>
      <c r="D20" s="64" t="s">
        <v>18</v>
      </c>
      <c r="E20" s="64">
        <v>5</v>
      </c>
      <c r="F20" s="2"/>
      <c r="G20" s="2"/>
      <c r="H20" s="2"/>
    </row>
    <row r="21" spans="1:8" ht="12.75">
      <c r="A21" s="49">
        <v>5</v>
      </c>
      <c r="B21" s="78" t="s">
        <v>203</v>
      </c>
      <c r="C21" s="64" t="s">
        <v>205</v>
      </c>
      <c r="D21" s="64"/>
      <c r="E21" s="64"/>
      <c r="F21" s="2"/>
      <c r="G21" s="2"/>
      <c r="H21" s="2"/>
    </row>
    <row r="22" spans="1:8" ht="12.75">
      <c r="A22" s="49"/>
      <c r="B22" s="78" t="s">
        <v>207</v>
      </c>
      <c r="C22" s="64">
        <v>160</v>
      </c>
      <c r="D22" s="64" t="s">
        <v>18</v>
      </c>
      <c r="E22" s="64">
        <v>1</v>
      </c>
      <c r="F22" s="2"/>
      <c r="G22" s="2"/>
      <c r="H22" s="2"/>
    </row>
    <row r="23" spans="1:8" ht="12.75">
      <c r="A23" s="49">
        <v>6</v>
      </c>
      <c r="B23" s="78" t="s">
        <v>203</v>
      </c>
      <c r="C23" s="64" t="s">
        <v>205</v>
      </c>
      <c r="D23" s="64"/>
      <c r="E23" s="64"/>
      <c r="F23" s="2"/>
      <c r="G23" s="2"/>
      <c r="H23" s="2"/>
    </row>
    <row r="24" spans="1:8" ht="12.75">
      <c r="A24" s="49"/>
      <c r="B24" s="78" t="s">
        <v>208</v>
      </c>
      <c r="C24" s="64" t="s">
        <v>209</v>
      </c>
      <c r="D24" s="64" t="s">
        <v>18</v>
      </c>
      <c r="E24" s="64">
        <v>3</v>
      </c>
      <c r="F24" s="2"/>
      <c r="G24" s="2"/>
      <c r="H24" s="2"/>
    </row>
    <row r="25" spans="1:8" ht="12.75">
      <c r="A25" s="49">
        <v>7</v>
      </c>
      <c r="B25" s="78" t="s">
        <v>210</v>
      </c>
      <c r="C25" s="64"/>
      <c r="D25" s="64"/>
      <c r="E25" s="64"/>
      <c r="F25" s="2"/>
      <c r="G25" s="2"/>
      <c r="H25" s="2"/>
    </row>
    <row r="26" spans="1:8" ht="12.75">
      <c r="A26" s="49"/>
      <c r="B26" s="78" t="s">
        <v>211</v>
      </c>
      <c r="C26" s="64" t="s">
        <v>212</v>
      </c>
      <c r="D26" s="64" t="s">
        <v>213</v>
      </c>
      <c r="E26" s="64">
        <v>12</v>
      </c>
      <c r="F26" s="2"/>
      <c r="G26" s="2"/>
      <c r="H26" s="2"/>
    </row>
    <row r="27" spans="1:8" ht="12.75">
      <c r="A27" s="49">
        <v>8</v>
      </c>
      <c r="B27" s="78" t="s">
        <v>214</v>
      </c>
      <c r="C27" s="64">
        <v>160</v>
      </c>
      <c r="D27" s="64" t="s">
        <v>18</v>
      </c>
      <c r="E27" s="64">
        <v>1</v>
      </c>
      <c r="F27" s="2"/>
      <c r="G27" s="2"/>
      <c r="H27" s="2"/>
    </row>
    <row r="28" spans="1:8" ht="12.75">
      <c r="A28" s="49">
        <v>9</v>
      </c>
      <c r="B28" s="78" t="s">
        <v>202</v>
      </c>
      <c r="C28" s="64">
        <v>200</v>
      </c>
      <c r="D28" s="64" t="s">
        <v>18</v>
      </c>
      <c r="E28" s="64">
        <v>2</v>
      </c>
      <c r="F28" s="2"/>
      <c r="G28" s="2"/>
      <c r="H28" s="2"/>
    </row>
    <row r="29" spans="1:8" ht="12.75">
      <c r="A29" s="49">
        <v>10</v>
      </c>
      <c r="B29" s="78" t="s">
        <v>215</v>
      </c>
      <c r="C29" s="64" t="s">
        <v>216</v>
      </c>
      <c r="D29" s="64" t="s">
        <v>18</v>
      </c>
      <c r="E29" s="64">
        <v>4</v>
      </c>
      <c r="F29" s="2"/>
      <c r="G29" s="2"/>
      <c r="H29" s="2"/>
    </row>
    <row r="30" spans="1:8" ht="12.75">
      <c r="A30" s="49">
        <v>11</v>
      </c>
      <c r="B30" s="78" t="s">
        <v>217</v>
      </c>
      <c r="C30" s="64">
        <v>200</v>
      </c>
      <c r="D30" s="64" t="s">
        <v>18</v>
      </c>
      <c r="E30" s="64">
        <v>3</v>
      </c>
      <c r="F30" s="2"/>
      <c r="G30" s="2"/>
      <c r="H30" s="2"/>
    </row>
    <row r="31" spans="1:8" ht="12.75">
      <c r="A31" s="49">
        <v>12</v>
      </c>
      <c r="B31" s="78" t="s">
        <v>217</v>
      </c>
      <c r="C31" s="64">
        <v>160</v>
      </c>
      <c r="D31" s="64" t="s">
        <v>18</v>
      </c>
      <c r="E31" s="64">
        <v>5</v>
      </c>
      <c r="F31" s="2"/>
      <c r="G31" s="2"/>
      <c r="H31" s="2"/>
    </row>
    <row r="32" spans="1:8" ht="12.75">
      <c r="A32" s="49">
        <v>13</v>
      </c>
      <c r="B32" s="78" t="s">
        <v>218</v>
      </c>
      <c r="C32" s="64" t="s">
        <v>216</v>
      </c>
      <c r="D32" s="64" t="s">
        <v>18</v>
      </c>
      <c r="E32" s="64">
        <v>2</v>
      </c>
      <c r="F32" s="2"/>
      <c r="G32" s="2"/>
      <c r="H32" s="2"/>
    </row>
    <row r="33" spans="1:8" ht="12.75">
      <c r="A33" s="49">
        <v>14</v>
      </c>
      <c r="B33" s="78" t="s">
        <v>219</v>
      </c>
      <c r="C33" s="64"/>
      <c r="D33" s="64"/>
      <c r="E33" s="64"/>
      <c r="F33" s="2"/>
      <c r="G33" s="2"/>
      <c r="H33" s="2"/>
    </row>
    <row r="34" spans="1:8" ht="12.75">
      <c r="A34" s="49"/>
      <c r="B34" s="78" t="s">
        <v>220</v>
      </c>
      <c r="C34" s="64" t="s">
        <v>221</v>
      </c>
      <c r="D34" s="64" t="s">
        <v>222</v>
      </c>
      <c r="E34" s="64">
        <v>1</v>
      </c>
      <c r="F34" s="2"/>
      <c r="G34" s="2"/>
      <c r="H34" s="2"/>
    </row>
    <row r="35" spans="1:8" ht="12.75">
      <c r="A35" s="49">
        <v>15</v>
      </c>
      <c r="B35" s="78" t="s">
        <v>223</v>
      </c>
      <c r="C35" s="64">
        <v>200</v>
      </c>
      <c r="D35" s="64" t="s">
        <v>222</v>
      </c>
      <c r="E35" s="64">
        <v>1</v>
      </c>
      <c r="F35" s="2"/>
      <c r="G35" s="2"/>
      <c r="H35" s="2"/>
    </row>
    <row r="36" spans="1:8" ht="25.5">
      <c r="A36" s="49">
        <v>16</v>
      </c>
      <c r="B36" s="78" t="s">
        <v>263</v>
      </c>
      <c r="C36" s="77"/>
      <c r="D36" s="64" t="s">
        <v>222</v>
      </c>
      <c r="E36" s="64">
        <v>7</v>
      </c>
      <c r="F36" s="2"/>
      <c r="G36" s="2"/>
      <c r="H36" s="2"/>
    </row>
    <row r="37" spans="1:8" ht="12.75">
      <c r="A37" s="49"/>
      <c r="B37" s="78" t="s">
        <v>224</v>
      </c>
      <c r="C37" s="64"/>
      <c r="D37" s="64" t="s">
        <v>222</v>
      </c>
      <c r="E37" s="64">
        <v>3</v>
      </c>
      <c r="F37" s="2"/>
      <c r="G37" s="2"/>
      <c r="H37" s="2"/>
    </row>
    <row r="38" spans="1:8" ht="12.75">
      <c r="A38" s="49"/>
      <c r="B38" s="78" t="s">
        <v>225</v>
      </c>
      <c r="C38" s="64"/>
      <c r="D38" s="64" t="s">
        <v>222</v>
      </c>
      <c r="E38" s="64">
        <v>2</v>
      </c>
      <c r="F38" s="2"/>
      <c r="G38" s="2"/>
      <c r="H38" s="2"/>
    </row>
    <row r="39" spans="1:8" ht="12.75">
      <c r="A39" s="49"/>
      <c r="B39" s="78" t="s">
        <v>226</v>
      </c>
      <c r="C39" s="64"/>
      <c r="D39" s="64" t="s">
        <v>222</v>
      </c>
      <c r="E39" s="64">
        <v>2</v>
      </c>
      <c r="F39" s="2"/>
      <c r="G39" s="2"/>
      <c r="H39" s="2"/>
    </row>
    <row r="40" spans="1:8" ht="12.75">
      <c r="A40" s="49">
        <v>17</v>
      </c>
      <c r="B40" s="78" t="s">
        <v>227</v>
      </c>
      <c r="C40" s="77"/>
      <c r="D40" s="64" t="s">
        <v>19</v>
      </c>
      <c r="E40" s="64">
        <v>3</v>
      </c>
      <c r="F40" s="2"/>
      <c r="G40" s="2"/>
      <c r="H40" s="2"/>
    </row>
    <row r="41" spans="1:8" ht="12.75">
      <c r="A41" s="49">
        <v>18</v>
      </c>
      <c r="B41" s="78" t="s">
        <v>228</v>
      </c>
      <c r="C41" s="64"/>
      <c r="D41" s="64" t="s">
        <v>18</v>
      </c>
      <c r="E41" s="64">
        <v>1</v>
      </c>
      <c r="F41" s="2"/>
      <c r="G41" s="2"/>
      <c r="H41" s="2"/>
    </row>
    <row r="42" spans="1:8" ht="14.25">
      <c r="A42" s="49">
        <v>19</v>
      </c>
      <c r="B42" s="78" t="s">
        <v>234</v>
      </c>
      <c r="C42" s="64"/>
      <c r="D42" s="64" t="s">
        <v>44</v>
      </c>
      <c r="E42" s="64">
        <v>110</v>
      </c>
      <c r="F42" s="23"/>
      <c r="G42" s="23"/>
      <c r="H42" s="23"/>
    </row>
    <row r="43" spans="1:8" ht="15.75">
      <c r="A43" s="99"/>
      <c r="B43" s="69" t="s">
        <v>235</v>
      </c>
      <c r="C43" s="152"/>
      <c r="D43" s="64"/>
      <c r="E43" s="64"/>
      <c r="F43" s="23"/>
      <c r="G43" s="23"/>
      <c r="H43" s="23"/>
    </row>
    <row r="44" spans="1:8" ht="15.75">
      <c r="A44" s="99">
        <v>1</v>
      </c>
      <c r="B44" s="78" t="s">
        <v>236</v>
      </c>
      <c r="C44" s="152">
        <v>200</v>
      </c>
      <c r="D44" s="64" t="s">
        <v>19</v>
      </c>
      <c r="E44" s="64">
        <v>13</v>
      </c>
      <c r="F44" s="23"/>
      <c r="G44" s="23"/>
      <c r="H44" s="23"/>
    </row>
    <row r="45" spans="1:8" ht="15.75">
      <c r="A45" s="99">
        <v>2</v>
      </c>
      <c r="B45" s="78" t="s">
        <v>237</v>
      </c>
      <c r="C45" s="152">
        <v>1500</v>
      </c>
      <c r="D45" s="64" t="s">
        <v>18</v>
      </c>
      <c r="E45" s="64">
        <v>2</v>
      </c>
      <c r="F45" s="23"/>
      <c r="G45" s="23"/>
      <c r="H45" s="23"/>
    </row>
    <row r="46" spans="1:8" ht="15.75">
      <c r="A46" s="99">
        <v>3</v>
      </c>
      <c r="B46" s="78" t="s">
        <v>264</v>
      </c>
      <c r="C46" s="152">
        <v>200</v>
      </c>
      <c r="D46" s="64" t="s">
        <v>18</v>
      </c>
      <c r="E46" s="64">
        <v>2</v>
      </c>
      <c r="F46" s="23"/>
      <c r="G46" s="23"/>
      <c r="H46" s="23"/>
    </row>
    <row r="47" spans="1:8" ht="15.75">
      <c r="A47" s="99">
        <v>4</v>
      </c>
      <c r="B47" s="78" t="s">
        <v>238</v>
      </c>
      <c r="C47" s="152"/>
      <c r="D47" s="64" t="s">
        <v>18</v>
      </c>
      <c r="E47" s="64">
        <v>1</v>
      </c>
      <c r="F47" s="23"/>
      <c r="G47" s="23"/>
      <c r="H47" s="23"/>
    </row>
    <row r="48" spans="1:8" ht="12.75">
      <c r="A48" s="99">
        <v>5</v>
      </c>
      <c r="B48" s="50" t="s">
        <v>229</v>
      </c>
      <c r="C48" s="50"/>
      <c r="D48" s="49" t="s">
        <v>11</v>
      </c>
      <c r="E48" s="41">
        <v>1</v>
      </c>
      <c r="F48" s="2"/>
      <c r="G48" s="24"/>
      <c r="H48" s="2"/>
    </row>
    <row r="49" spans="1:8" ht="12.75">
      <c r="A49" s="136"/>
      <c r="B49" s="137"/>
      <c r="C49" s="137"/>
      <c r="D49" s="138"/>
      <c r="E49" s="63"/>
      <c r="F49" s="2"/>
      <c r="G49" s="24"/>
      <c r="H49" s="2"/>
    </row>
    <row r="50" spans="1:19" s="139" customFormat="1" ht="12.75">
      <c r="A50" s="151">
        <v>1</v>
      </c>
      <c r="B50" s="146" t="s">
        <v>257</v>
      </c>
      <c r="C50" s="142"/>
      <c r="D50" s="51" t="s">
        <v>11</v>
      </c>
      <c r="E50" s="41">
        <v>1</v>
      </c>
      <c r="F50" s="2"/>
      <c r="G50" s="24"/>
      <c r="H50" s="2"/>
      <c r="I50" s="185"/>
      <c r="J50" s="185"/>
      <c r="K50" s="185"/>
      <c r="L50" s="185"/>
      <c r="M50" s="185"/>
      <c r="N50" s="185"/>
      <c r="O50" s="185"/>
      <c r="P50" s="185"/>
      <c r="Q50" s="185"/>
      <c r="R50" s="185"/>
      <c r="S50" s="185"/>
    </row>
    <row r="51" spans="1:8" ht="13.5" thickBot="1">
      <c r="A51" s="42"/>
      <c r="B51" s="43"/>
      <c r="C51" s="43"/>
      <c r="D51" s="44"/>
      <c r="E51" s="44"/>
      <c r="F51" s="2"/>
      <c r="G51" s="2"/>
      <c r="H51" s="2"/>
    </row>
    <row r="52" spans="1:8" ht="13.5" thickTop="1">
      <c r="A52" s="45"/>
      <c r="B52" s="46" t="s">
        <v>20</v>
      </c>
      <c r="C52" s="46"/>
      <c r="D52" s="47"/>
      <c r="E52" s="47"/>
      <c r="F52" s="2"/>
      <c r="G52" s="2"/>
      <c r="H52" s="2"/>
    </row>
    <row r="53" spans="1:5" ht="16.5">
      <c r="A53" s="5"/>
      <c r="B53" s="5"/>
      <c r="C53" s="5"/>
      <c r="D53" s="5"/>
      <c r="E53" s="5"/>
    </row>
    <row r="54" spans="1:5" ht="16.5">
      <c r="A54" s="171" t="s">
        <v>301</v>
      </c>
      <c r="B54" s="5"/>
      <c r="C54" s="37"/>
      <c r="D54" s="37"/>
      <c r="E54" s="37"/>
    </row>
    <row r="55" spans="1:2" ht="16.5">
      <c r="A55" s="173" t="s">
        <v>302</v>
      </c>
      <c r="B55" s="174"/>
    </row>
    <row r="56" spans="1:2" ht="16.5">
      <c r="A56" s="172"/>
      <c r="B56" s="5"/>
    </row>
    <row r="57" spans="1:2" ht="16.5">
      <c r="A57" s="171" t="s">
        <v>341</v>
      </c>
      <c r="B57" s="5"/>
    </row>
    <row r="58" spans="1:2" ht="16.5">
      <c r="A58" s="173" t="s">
        <v>303</v>
      </c>
      <c r="B58" s="174"/>
    </row>
    <row r="59" spans="1:2" ht="16.5">
      <c r="A59" s="172" t="s">
        <v>304</v>
      </c>
      <c r="B59" s="5"/>
    </row>
  </sheetData>
  <sheetProtection/>
  <mergeCells count="6">
    <mergeCell ref="A6:E6"/>
    <mergeCell ref="A7:E7"/>
    <mergeCell ref="A10:A12"/>
    <mergeCell ref="B10:B12"/>
    <mergeCell ref="D10:D12"/>
    <mergeCell ref="E10:E12"/>
  </mergeCells>
  <conditionalFormatting sqref="A9">
    <cfRule type="cellIs" priority="1" dxfId="4" operator="equal" stopIfTrue="1">
      <formula>0</formula>
    </cfRule>
  </conditionalFormatting>
  <printOptions horizontalCentered="1"/>
  <pageMargins left="0.31496062992125984" right="0.31496062992125984" top="0.9448818897637796" bottom="0.35433070866141736" header="0.31496062992125984" footer="0.31496062992125984"/>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S102"/>
  <sheetViews>
    <sheetView view="pageBreakPreview" zoomScaleSheetLayoutView="100" zoomScalePageLayoutView="0" workbookViewId="0" topLeftCell="A1">
      <pane ySplit="12" topLeftCell="A13" activePane="bottomLeft" state="frozen"/>
      <selection pane="topLeft" activeCell="A73" sqref="A73"/>
      <selection pane="bottomLeft" activeCell="A6" sqref="A6:E6"/>
    </sheetView>
  </sheetViews>
  <sheetFormatPr defaultColWidth="9.21484375" defaultRowHeight="15"/>
  <cols>
    <col min="1" max="1" width="9.21484375" style="1" customWidth="1"/>
    <col min="2" max="2" width="46.6640625" style="1" customWidth="1"/>
    <col min="3" max="3" width="9.3359375" style="1" customWidth="1"/>
    <col min="4" max="4" width="9.21484375" style="1" customWidth="1"/>
    <col min="5" max="5" width="8.3359375" style="1" customWidth="1"/>
    <col min="6" max="6" width="4.3359375" style="1" customWidth="1"/>
    <col min="7" max="7" width="7.99609375" style="1" customWidth="1"/>
    <col min="8" max="8" width="4.88671875" style="1" customWidth="1"/>
    <col min="9" max="16384" width="9.21484375" style="1" customWidth="1"/>
  </cols>
  <sheetData>
    <row r="1" spans="1:5" ht="12.75">
      <c r="A1" s="35" t="s">
        <v>37</v>
      </c>
      <c r="B1" s="35"/>
      <c r="C1" s="35"/>
      <c r="D1" s="36"/>
      <c r="E1" s="37"/>
    </row>
    <row r="2" spans="1:5" ht="12.75">
      <c r="A2" s="35" t="s">
        <v>30</v>
      </c>
      <c r="B2" s="35"/>
      <c r="C2" s="35"/>
      <c r="D2" s="37"/>
      <c r="E2" s="37"/>
    </row>
    <row r="3" spans="1:5" ht="12.75">
      <c r="A3" s="35" t="s">
        <v>31</v>
      </c>
      <c r="B3" s="35"/>
      <c r="C3" s="35"/>
      <c r="D3" s="36"/>
      <c r="E3" s="36"/>
    </row>
    <row r="4" spans="1:5" ht="12.75">
      <c r="A4" s="35" t="s">
        <v>39</v>
      </c>
      <c r="B4" s="35"/>
      <c r="C4" s="35"/>
      <c r="D4" s="52"/>
      <c r="E4" s="52"/>
    </row>
    <row r="5" spans="1:5" ht="12.75">
      <c r="A5" s="35" t="s">
        <v>33</v>
      </c>
      <c r="C5" s="35"/>
      <c r="D5" s="53"/>
      <c r="E5" s="53"/>
    </row>
    <row r="6" spans="1:5" ht="15">
      <c r="A6" s="289" t="s">
        <v>349</v>
      </c>
      <c r="B6" s="280"/>
      <c r="C6" s="280"/>
      <c r="D6" s="280"/>
      <c r="E6" s="280"/>
    </row>
    <row r="7" spans="1:5" ht="15">
      <c r="A7" s="289" t="s">
        <v>35</v>
      </c>
      <c r="B7" s="280"/>
      <c r="C7" s="280"/>
      <c r="D7" s="280"/>
      <c r="E7" s="280"/>
    </row>
    <row r="8" spans="1:5" ht="12.75">
      <c r="A8" s="37"/>
      <c r="B8" s="38"/>
      <c r="C8" s="38"/>
      <c r="D8" s="36"/>
      <c r="E8" s="37"/>
    </row>
    <row r="9" spans="1:5" ht="12.75">
      <c r="A9" s="37" t="s">
        <v>41</v>
      </c>
      <c r="B9" s="37"/>
      <c r="C9" s="37"/>
      <c r="D9" s="37"/>
      <c r="E9" s="40"/>
    </row>
    <row r="10" spans="1:5" ht="12.75">
      <c r="A10" s="290" t="s">
        <v>2</v>
      </c>
      <c r="B10" s="290" t="s">
        <v>7</v>
      </c>
      <c r="C10" s="72"/>
      <c r="D10" s="290" t="s">
        <v>27</v>
      </c>
      <c r="E10" s="290" t="s">
        <v>6</v>
      </c>
    </row>
    <row r="11" spans="1:5" ht="12.75">
      <c r="A11" s="291"/>
      <c r="B11" s="291"/>
      <c r="C11" s="73" t="s">
        <v>50</v>
      </c>
      <c r="D11" s="291"/>
      <c r="E11" s="291"/>
    </row>
    <row r="12" spans="1:5" ht="13.5" thickBot="1">
      <c r="A12" s="292"/>
      <c r="B12" s="292"/>
      <c r="C12" s="74"/>
      <c r="D12" s="292"/>
      <c r="E12" s="292"/>
    </row>
    <row r="13" spans="1:5" ht="13.5" thickTop="1">
      <c r="A13" s="66"/>
      <c r="B13" s="66"/>
      <c r="C13" s="66"/>
      <c r="D13" s="67"/>
      <c r="E13" s="68"/>
    </row>
    <row r="14" spans="1:5" ht="12.75">
      <c r="A14" s="96"/>
      <c r="B14" s="96" t="s">
        <v>51</v>
      </c>
      <c r="C14" s="96"/>
      <c r="D14" s="96"/>
      <c r="E14" s="96"/>
    </row>
    <row r="15" spans="1:5" ht="12" customHeight="1">
      <c r="A15" s="41">
        <v>1</v>
      </c>
      <c r="B15" s="97" t="s">
        <v>230</v>
      </c>
      <c r="C15" s="62"/>
      <c r="D15" s="81" t="s">
        <v>19</v>
      </c>
      <c r="E15" s="81">
        <v>540</v>
      </c>
    </row>
    <row r="16" spans="1:5" ht="12" customHeight="1">
      <c r="A16" s="41">
        <f>A15+1</f>
        <v>2</v>
      </c>
      <c r="B16" s="97" t="s">
        <v>231</v>
      </c>
      <c r="C16" s="62"/>
      <c r="D16" s="81" t="s">
        <v>19</v>
      </c>
      <c r="E16" s="81">
        <v>180</v>
      </c>
    </row>
    <row r="17" spans="1:5" ht="12" customHeight="1">
      <c r="A17" s="41">
        <f>A16+1</f>
        <v>3</v>
      </c>
      <c r="B17" s="97" t="s">
        <v>108</v>
      </c>
      <c r="C17" s="62"/>
      <c r="D17" s="81" t="s">
        <v>18</v>
      </c>
      <c r="E17" s="81">
        <v>2</v>
      </c>
    </row>
    <row r="18" spans="1:5" ht="12.75">
      <c r="A18" s="41">
        <f aca="true" t="shared" si="0" ref="A18:A40">A17+1</f>
        <v>4</v>
      </c>
      <c r="B18" s="79" t="s">
        <v>52</v>
      </c>
      <c r="C18" s="80" t="s">
        <v>53</v>
      </c>
      <c r="D18" s="81" t="s">
        <v>18</v>
      </c>
      <c r="E18" s="81">
        <v>4</v>
      </c>
    </row>
    <row r="19" spans="1:5" ht="12.75">
      <c r="A19" s="41">
        <f t="shared" si="0"/>
        <v>5</v>
      </c>
      <c r="B19" s="79" t="s">
        <v>54</v>
      </c>
      <c r="C19" s="80" t="s">
        <v>53</v>
      </c>
      <c r="D19" s="81" t="s">
        <v>18</v>
      </c>
      <c r="E19" s="81">
        <v>2</v>
      </c>
    </row>
    <row r="20" spans="1:5" ht="12.75">
      <c r="A20" s="41">
        <f t="shared" si="0"/>
        <v>6</v>
      </c>
      <c r="B20" s="79" t="s">
        <v>55</v>
      </c>
      <c r="C20" s="80" t="s">
        <v>53</v>
      </c>
      <c r="D20" s="81" t="s">
        <v>18</v>
      </c>
      <c r="E20" s="81">
        <v>2</v>
      </c>
    </row>
    <row r="21" spans="1:5" ht="12.75">
      <c r="A21" s="41">
        <f t="shared" si="0"/>
        <v>7</v>
      </c>
      <c r="B21" s="79" t="s">
        <v>56</v>
      </c>
      <c r="C21" s="80" t="s">
        <v>53</v>
      </c>
      <c r="D21" s="81" t="s">
        <v>18</v>
      </c>
      <c r="E21" s="81">
        <v>2</v>
      </c>
    </row>
    <row r="22" spans="1:5" ht="12.75">
      <c r="A22" s="41">
        <f t="shared" si="0"/>
        <v>8</v>
      </c>
      <c r="B22" s="79" t="s">
        <v>57</v>
      </c>
      <c r="C22" s="80" t="s">
        <v>53</v>
      </c>
      <c r="D22" s="81" t="s">
        <v>18</v>
      </c>
      <c r="E22" s="81">
        <v>2</v>
      </c>
    </row>
    <row r="23" spans="1:5" ht="12.75">
      <c r="A23" s="41">
        <f t="shared" si="0"/>
        <v>9</v>
      </c>
      <c r="B23" s="79" t="s">
        <v>58</v>
      </c>
      <c r="C23" s="80" t="s">
        <v>53</v>
      </c>
      <c r="D23" s="81" t="s">
        <v>18</v>
      </c>
      <c r="E23" s="81">
        <v>2</v>
      </c>
    </row>
    <row r="24" spans="1:5" ht="12.75">
      <c r="A24" s="41">
        <f t="shared" si="0"/>
        <v>10</v>
      </c>
      <c r="B24" s="79" t="s">
        <v>59</v>
      </c>
      <c r="C24" s="80" t="s">
        <v>53</v>
      </c>
      <c r="D24" s="81" t="s">
        <v>18</v>
      </c>
      <c r="E24" s="81">
        <v>2</v>
      </c>
    </row>
    <row r="25" spans="1:5" ht="12.75">
      <c r="A25" s="41">
        <f t="shared" si="0"/>
        <v>11</v>
      </c>
      <c r="B25" s="79" t="s">
        <v>60</v>
      </c>
      <c r="C25" s="80" t="s">
        <v>53</v>
      </c>
      <c r="D25" s="81" t="s">
        <v>18</v>
      </c>
      <c r="E25" s="81">
        <v>2</v>
      </c>
    </row>
    <row r="26" spans="1:5" ht="12.75">
      <c r="A26" s="41">
        <f t="shared" si="0"/>
        <v>12</v>
      </c>
      <c r="B26" s="79" t="s">
        <v>61</v>
      </c>
      <c r="C26" s="80" t="s">
        <v>53</v>
      </c>
      <c r="D26" s="81" t="s">
        <v>18</v>
      </c>
      <c r="E26" s="81">
        <v>2</v>
      </c>
    </row>
    <row r="27" spans="1:5" ht="12.75">
      <c r="A27" s="41">
        <f t="shared" si="0"/>
        <v>13</v>
      </c>
      <c r="B27" s="79" t="s">
        <v>62</v>
      </c>
      <c r="C27" s="80" t="s">
        <v>53</v>
      </c>
      <c r="D27" s="81" t="s">
        <v>18</v>
      </c>
      <c r="E27" s="81">
        <v>2</v>
      </c>
    </row>
    <row r="28" spans="1:5" ht="12.75">
      <c r="A28" s="41">
        <f t="shared" si="0"/>
        <v>14</v>
      </c>
      <c r="B28" s="79" t="s">
        <v>63</v>
      </c>
      <c r="C28" s="80" t="s">
        <v>53</v>
      </c>
      <c r="D28" s="81" t="s">
        <v>18</v>
      </c>
      <c r="E28" s="81">
        <v>4</v>
      </c>
    </row>
    <row r="29" spans="1:5" ht="12.75">
      <c r="A29" s="41">
        <f t="shared" si="0"/>
        <v>15</v>
      </c>
      <c r="B29" s="97" t="s">
        <v>64</v>
      </c>
      <c r="C29" s="80" t="s">
        <v>65</v>
      </c>
      <c r="D29" s="81" t="s">
        <v>18</v>
      </c>
      <c r="E29" s="81">
        <v>2</v>
      </c>
    </row>
    <row r="30" spans="1:5" ht="12" customHeight="1">
      <c r="A30" s="41">
        <f t="shared" si="0"/>
        <v>16</v>
      </c>
      <c r="B30" s="97" t="s">
        <v>232</v>
      </c>
      <c r="C30" s="80"/>
      <c r="D30" s="81" t="s">
        <v>18</v>
      </c>
      <c r="E30" s="81">
        <v>2</v>
      </c>
    </row>
    <row r="31" spans="1:5" ht="12" customHeight="1">
      <c r="A31" s="41">
        <f t="shared" si="0"/>
        <v>17</v>
      </c>
      <c r="B31" s="97" t="s">
        <v>233</v>
      </c>
      <c r="C31" s="80"/>
      <c r="D31" s="81" t="s">
        <v>18</v>
      </c>
      <c r="E31" s="81">
        <v>2</v>
      </c>
    </row>
    <row r="32" spans="1:5" ht="12.75">
      <c r="A32" s="41">
        <f t="shared" si="0"/>
        <v>18</v>
      </c>
      <c r="B32" s="98" t="s">
        <v>109</v>
      </c>
      <c r="C32" s="80"/>
      <c r="D32" s="81" t="s">
        <v>18</v>
      </c>
      <c r="E32" s="81">
        <v>2</v>
      </c>
    </row>
    <row r="33" spans="1:5" ht="12.75">
      <c r="A33" s="41">
        <f t="shared" si="0"/>
        <v>19</v>
      </c>
      <c r="B33" s="79" t="s">
        <v>110</v>
      </c>
      <c r="C33" s="80"/>
      <c r="D33" s="81" t="s">
        <v>18</v>
      </c>
      <c r="E33" s="81">
        <v>4</v>
      </c>
    </row>
    <row r="34" spans="1:5" ht="12" customHeight="1">
      <c r="A34" s="41">
        <f t="shared" si="0"/>
        <v>20</v>
      </c>
      <c r="B34" s="98" t="s">
        <v>258</v>
      </c>
      <c r="C34" s="80"/>
      <c r="D34" s="81" t="s">
        <v>46</v>
      </c>
      <c r="E34" s="81">
        <v>4</v>
      </c>
    </row>
    <row r="35" spans="1:5" ht="12" customHeight="1">
      <c r="A35" s="41">
        <f t="shared" si="0"/>
        <v>21</v>
      </c>
      <c r="B35" s="98" t="s">
        <v>259</v>
      </c>
      <c r="C35" s="80"/>
      <c r="D35" s="81" t="s">
        <v>46</v>
      </c>
      <c r="E35" s="81">
        <v>96</v>
      </c>
    </row>
    <row r="36" spans="1:5" ht="12" customHeight="1">
      <c r="A36" s="41">
        <f t="shared" si="0"/>
        <v>22</v>
      </c>
      <c r="B36" s="98" t="s">
        <v>260</v>
      </c>
      <c r="C36" s="80"/>
      <c r="D36" s="81" t="s">
        <v>46</v>
      </c>
      <c r="E36" s="81">
        <v>28</v>
      </c>
    </row>
    <row r="37" spans="1:5" ht="12.75">
      <c r="A37" s="41">
        <f t="shared" si="0"/>
        <v>23</v>
      </c>
      <c r="B37" s="79" t="s">
        <v>66</v>
      </c>
      <c r="C37" s="80"/>
      <c r="D37" s="81" t="s">
        <v>19</v>
      </c>
      <c r="E37" s="81">
        <v>360</v>
      </c>
    </row>
    <row r="38" spans="1:5" ht="12.75">
      <c r="A38" s="41">
        <f t="shared" si="0"/>
        <v>24</v>
      </c>
      <c r="B38" s="79" t="s">
        <v>111</v>
      </c>
      <c r="C38" s="80"/>
      <c r="D38" s="81" t="s">
        <v>18</v>
      </c>
      <c r="E38" s="81">
        <v>8</v>
      </c>
    </row>
    <row r="39" spans="1:5" ht="12.75">
      <c r="A39" s="41">
        <f t="shared" si="0"/>
        <v>25</v>
      </c>
      <c r="B39" s="79" t="s">
        <v>112</v>
      </c>
      <c r="C39" s="80"/>
      <c r="D39" s="81" t="s">
        <v>19</v>
      </c>
      <c r="E39" s="81">
        <v>1</v>
      </c>
    </row>
    <row r="40" spans="1:5" ht="12.75">
      <c r="A40" s="41">
        <f t="shared" si="0"/>
        <v>26</v>
      </c>
      <c r="B40" s="79" t="s">
        <v>113</v>
      </c>
      <c r="C40" s="80"/>
      <c r="D40" s="81" t="s">
        <v>19</v>
      </c>
      <c r="E40" s="81">
        <v>4</v>
      </c>
    </row>
    <row r="41" spans="1:5" ht="12.75">
      <c r="A41" s="96"/>
      <c r="B41" s="96" t="s">
        <v>67</v>
      </c>
      <c r="C41" s="96"/>
      <c r="D41" s="96"/>
      <c r="E41" s="96"/>
    </row>
    <row r="42" spans="1:5" ht="12" customHeight="1">
      <c r="A42" s="41">
        <v>1</v>
      </c>
      <c r="B42" s="97" t="s">
        <v>68</v>
      </c>
      <c r="C42" s="80"/>
      <c r="D42" s="81" t="s">
        <v>18</v>
      </c>
      <c r="E42" s="81">
        <v>2</v>
      </c>
    </row>
    <row r="43" spans="1:5" ht="12" customHeight="1">
      <c r="A43" s="41">
        <v>2</v>
      </c>
      <c r="B43" s="97" t="s">
        <v>69</v>
      </c>
      <c r="C43" s="80"/>
      <c r="D43" s="81" t="s">
        <v>18</v>
      </c>
      <c r="E43" s="81">
        <v>2</v>
      </c>
    </row>
    <row r="44" spans="1:5" ht="12" customHeight="1">
      <c r="A44" s="41">
        <v>3</v>
      </c>
      <c r="B44" s="97" t="s">
        <v>70</v>
      </c>
      <c r="C44" s="80"/>
      <c r="D44" s="81" t="s">
        <v>18</v>
      </c>
      <c r="E44" s="81">
        <v>2</v>
      </c>
    </row>
    <row r="45" spans="1:5" ht="12.75">
      <c r="A45" s="41">
        <v>4</v>
      </c>
      <c r="B45" s="79" t="s">
        <v>71</v>
      </c>
      <c r="C45" s="84" t="s">
        <v>72</v>
      </c>
      <c r="D45" s="81" t="s">
        <v>18</v>
      </c>
      <c r="E45" s="81">
        <v>2</v>
      </c>
    </row>
    <row r="46" spans="1:5" ht="12.75">
      <c r="A46" s="96"/>
      <c r="B46" s="96" t="s">
        <v>73</v>
      </c>
      <c r="C46" s="96"/>
      <c r="D46" s="96"/>
      <c r="E46" s="96"/>
    </row>
    <row r="47" spans="1:5" ht="12.75">
      <c r="A47" s="41">
        <v>1</v>
      </c>
      <c r="B47" s="79" t="s">
        <v>74</v>
      </c>
      <c r="C47" s="84"/>
      <c r="D47" s="81" t="s">
        <v>114</v>
      </c>
      <c r="E47" s="41">
        <v>180</v>
      </c>
    </row>
    <row r="48" spans="1:5" ht="12.75">
      <c r="A48" s="41">
        <v>2</v>
      </c>
      <c r="B48" s="79" t="s">
        <v>75</v>
      </c>
      <c r="C48" s="84"/>
      <c r="D48" s="81" t="s">
        <v>114</v>
      </c>
      <c r="E48" s="41">
        <v>0.5</v>
      </c>
    </row>
    <row r="49" spans="1:5" ht="12.75">
      <c r="A49" s="41">
        <v>3</v>
      </c>
      <c r="B49" s="79" t="s">
        <v>76</v>
      </c>
      <c r="C49" s="84"/>
      <c r="D49" s="81" t="s">
        <v>114</v>
      </c>
      <c r="E49" s="41">
        <v>0.1</v>
      </c>
    </row>
    <row r="50" spans="1:5" ht="12.75">
      <c r="A50" s="41">
        <v>4</v>
      </c>
      <c r="B50" s="140" t="s">
        <v>261</v>
      </c>
      <c r="C50" s="84"/>
      <c r="D50" s="81" t="s">
        <v>114</v>
      </c>
      <c r="E50" s="41">
        <v>0.1</v>
      </c>
    </row>
    <row r="51" spans="1:5" ht="12.75">
      <c r="A51" s="41">
        <v>5</v>
      </c>
      <c r="B51" s="79" t="s">
        <v>77</v>
      </c>
      <c r="C51" s="84"/>
      <c r="D51" s="81" t="s">
        <v>115</v>
      </c>
      <c r="E51" s="41">
        <v>1</v>
      </c>
    </row>
    <row r="52" spans="1:5" ht="12.75">
      <c r="A52" s="96"/>
      <c r="B52" s="96" t="s">
        <v>78</v>
      </c>
      <c r="C52" s="96"/>
      <c r="D52" s="96"/>
      <c r="E52" s="96"/>
    </row>
    <row r="53" spans="1:5" ht="12.75">
      <c r="A53" s="41">
        <v>1</v>
      </c>
      <c r="B53" s="97" t="s">
        <v>79</v>
      </c>
      <c r="C53" s="84"/>
      <c r="D53" s="81" t="s">
        <v>18</v>
      </c>
      <c r="E53" s="41">
        <v>3</v>
      </c>
    </row>
    <row r="54" spans="1:5" ht="12.75">
      <c r="A54" s="41">
        <f>A53+1</f>
        <v>2</v>
      </c>
      <c r="B54" s="79" t="s">
        <v>80</v>
      </c>
      <c r="C54" s="84"/>
      <c r="D54" s="81" t="s">
        <v>18</v>
      </c>
      <c r="E54" s="41">
        <v>3</v>
      </c>
    </row>
    <row r="55" spans="1:5" ht="12.75">
      <c r="A55" s="41">
        <f>A54+1</f>
        <v>3</v>
      </c>
      <c r="B55" s="79" t="s">
        <v>81</v>
      </c>
      <c r="C55" s="84"/>
      <c r="D55" s="81" t="s">
        <v>18</v>
      </c>
      <c r="E55" s="41">
        <v>1</v>
      </c>
    </row>
    <row r="56" spans="1:5" ht="12.75">
      <c r="A56" s="41">
        <f>A55+1</f>
        <v>4</v>
      </c>
      <c r="B56" s="79" t="s">
        <v>82</v>
      </c>
      <c r="C56" s="84"/>
      <c r="D56" s="81" t="s">
        <v>18</v>
      </c>
      <c r="E56" s="41">
        <v>1</v>
      </c>
    </row>
    <row r="57" spans="1:5" ht="12.75">
      <c r="A57" s="41">
        <f>A56+1</f>
        <v>5</v>
      </c>
      <c r="B57" s="79" t="s">
        <v>83</v>
      </c>
      <c r="C57" s="84"/>
      <c r="D57" s="81" t="s">
        <v>18</v>
      </c>
      <c r="E57" s="41">
        <v>1</v>
      </c>
    </row>
    <row r="58" spans="1:5" ht="12.75">
      <c r="A58" s="41">
        <f>A57+1</f>
        <v>6</v>
      </c>
      <c r="B58" s="79" t="s">
        <v>84</v>
      </c>
      <c r="C58" s="84"/>
      <c r="D58" s="81" t="s">
        <v>18</v>
      </c>
      <c r="E58" s="41">
        <v>6</v>
      </c>
    </row>
    <row r="59" spans="1:5" ht="12.75">
      <c r="A59" s="41"/>
      <c r="B59" s="79"/>
      <c r="C59" s="84"/>
      <c r="D59" s="81"/>
      <c r="E59" s="41"/>
    </row>
    <row r="60" spans="1:5" ht="12.75">
      <c r="A60" s="96"/>
      <c r="B60" s="96" t="s">
        <v>85</v>
      </c>
      <c r="C60" s="96"/>
      <c r="D60" s="96"/>
      <c r="E60" s="96"/>
    </row>
    <row r="61" spans="1:5" ht="12.75">
      <c r="A61" s="41">
        <v>1</v>
      </c>
      <c r="B61" s="79" t="s">
        <v>86</v>
      </c>
      <c r="C61" s="84"/>
      <c r="D61" s="81" t="s">
        <v>46</v>
      </c>
      <c r="E61" s="81">
        <v>1</v>
      </c>
    </row>
    <row r="62" spans="1:5" ht="12.75">
      <c r="A62" s="41">
        <v>2</v>
      </c>
      <c r="B62" s="79" t="s">
        <v>87</v>
      </c>
      <c r="C62" s="84"/>
      <c r="D62" s="81" t="s">
        <v>19</v>
      </c>
      <c r="E62" s="81">
        <v>12</v>
      </c>
    </row>
    <row r="63" spans="1:5" ht="12.75">
      <c r="A63" s="41">
        <v>4</v>
      </c>
      <c r="B63" s="80" t="s">
        <v>88</v>
      </c>
      <c r="C63" s="84"/>
      <c r="D63" s="81" t="s">
        <v>46</v>
      </c>
      <c r="E63" s="81">
        <v>1</v>
      </c>
    </row>
    <row r="64" spans="1:5" ht="12.75">
      <c r="A64" s="41">
        <v>5</v>
      </c>
      <c r="B64" s="79" t="s">
        <v>89</v>
      </c>
      <c r="C64" s="84"/>
      <c r="D64" s="41" t="s">
        <v>19</v>
      </c>
      <c r="E64" s="41">
        <v>10</v>
      </c>
    </row>
    <row r="65" spans="1:5" ht="12.75">
      <c r="A65" s="41"/>
      <c r="B65" s="79"/>
      <c r="C65" s="84"/>
      <c r="D65" s="41"/>
      <c r="E65" s="41"/>
    </row>
    <row r="66" spans="1:5" ht="12.75">
      <c r="A66" s="96"/>
      <c r="B66" s="96" t="s">
        <v>90</v>
      </c>
      <c r="C66" s="96"/>
      <c r="D66" s="96"/>
      <c r="E66" s="96"/>
    </row>
    <row r="67" spans="1:5" ht="12.75">
      <c r="A67" s="41">
        <v>1</v>
      </c>
      <c r="B67" s="84" t="s">
        <v>91</v>
      </c>
      <c r="C67" s="84"/>
      <c r="D67" s="41" t="s">
        <v>114</v>
      </c>
      <c r="E67" s="41">
        <v>556</v>
      </c>
    </row>
    <row r="68" spans="1:5" ht="12.75">
      <c r="A68" s="41">
        <v>2</v>
      </c>
      <c r="B68" s="80" t="s">
        <v>92</v>
      </c>
      <c r="C68" s="84"/>
      <c r="D68" s="81" t="s">
        <v>114</v>
      </c>
      <c r="E68" s="41">
        <v>20</v>
      </c>
    </row>
    <row r="69" spans="1:5" ht="26.25" customHeight="1">
      <c r="A69" s="41">
        <v>4</v>
      </c>
      <c r="B69" s="85" t="s">
        <v>93</v>
      </c>
      <c r="C69" s="84"/>
      <c r="D69" s="81" t="s">
        <v>114</v>
      </c>
      <c r="E69" s="41">
        <v>129</v>
      </c>
    </row>
    <row r="70" spans="1:5" ht="22.5" customHeight="1">
      <c r="A70" s="41">
        <v>5</v>
      </c>
      <c r="B70" s="85" t="s">
        <v>94</v>
      </c>
      <c r="C70" s="75"/>
      <c r="D70" s="81" t="s">
        <v>114</v>
      </c>
      <c r="E70" s="41">
        <v>40</v>
      </c>
    </row>
    <row r="71" spans="1:5" ht="12.75">
      <c r="A71" s="41">
        <v>6</v>
      </c>
      <c r="B71" s="80" t="s">
        <v>95</v>
      </c>
      <c r="C71" s="75"/>
      <c r="D71" s="81" t="s">
        <v>114</v>
      </c>
      <c r="E71" s="41">
        <v>665</v>
      </c>
    </row>
    <row r="72" spans="1:5" ht="12.75">
      <c r="A72" s="41">
        <v>7</v>
      </c>
      <c r="B72" s="80" t="s">
        <v>96</v>
      </c>
      <c r="C72" s="80"/>
      <c r="D72" s="81" t="s">
        <v>114</v>
      </c>
      <c r="E72" s="81">
        <v>10</v>
      </c>
    </row>
    <row r="73" spans="1:5" ht="12.75">
      <c r="A73" s="41"/>
      <c r="B73" s="79"/>
      <c r="C73" s="84"/>
      <c r="D73" s="41"/>
      <c r="E73" s="41"/>
    </row>
    <row r="74" spans="1:5" ht="12.75">
      <c r="A74" s="96"/>
      <c r="B74" s="96" t="s">
        <v>97</v>
      </c>
      <c r="C74" s="96"/>
      <c r="D74" s="96"/>
      <c r="E74" s="96"/>
    </row>
    <row r="75" spans="1:5" ht="27" customHeight="1">
      <c r="A75" s="41">
        <v>1</v>
      </c>
      <c r="B75" s="97" t="s">
        <v>116</v>
      </c>
      <c r="C75" s="80"/>
      <c r="D75" s="41" t="s">
        <v>18</v>
      </c>
      <c r="E75" s="81">
        <v>2</v>
      </c>
    </row>
    <row r="76" spans="1:5" ht="28.5" customHeight="1">
      <c r="A76" s="41">
        <f aca="true" t="shared" si="1" ref="A76:A82">A75+1</f>
        <v>2</v>
      </c>
      <c r="B76" s="97" t="s">
        <v>117</v>
      </c>
      <c r="C76" s="75"/>
      <c r="D76" s="41" t="s">
        <v>19</v>
      </c>
      <c r="E76" s="41">
        <v>270</v>
      </c>
    </row>
    <row r="77" spans="1:5" ht="30.75" customHeight="1">
      <c r="A77" s="41">
        <f t="shared" si="1"/>
        <v>3</v>
      </c>
      <c r="B77" s="97" t="s">
        <v>118</v>
      </c>
      <c r="C77" s="75"/>
      <c r="D77" s="41" t="s">
        <v>19</v>
      </c>
      <c r="E77" s="41">
        <v>90</v>
      </c>
    </row>
    <row r="78" spans="1:5" ht="30" customHeight="1">
      <c r="A78" s="41">
        <f t="shared" si="1"/>
        <v>4</v>
      </c>
      <c r="B78" s="97" t="s">
        <v>98</v>
      </c>
      <c r="C78" s="80"/>
      <c r="D78" s="41" t="s">
        <v>18</v>
      </c>
      <c r="E78" s="81">
        <v>2</v>
      </c>
    </row>
    <row r="79" spans="1:5" ht="12.75">
      <c r="A79" s="41">
        <f t="shared" si="1"/>
        <v>5</v>
      </c>
      <c r="B79" s="97" t="s">
        <v>99</v>
      </c>
      <c r="C79" s="80"/>
      <c r="D79" s="41" t="s">
        <v>18</v>
      </c>
      <c r="E79" s="81">
        <v>2</v>
      </c>
    </row>
    <row r="80" spans="1:5" ht="12.75">
      <c r="A80" s="41">
        <f t="shared" si="1"/>
        <v>6</v>
      </c>
      <c r="B80" s="97" t="s">
        <v>100</v>
      </c>
      <c r="C80" s="80"/>
      <c r="D80" s="41" t="s">
        <v>18</v>
      </c>
      <c r="E80" s="81">
        <v>2</v>
      </c>
    </row>
    <row r="81" spans="1:5" ht="12.75">
      <c r="A81" s="41">
        <f t="shared" si="1"/>
        <v>7</v>
      </c>
      <c r="B81" s="80" t="s">
        <v>101</v>
      </c>
      <c r="C81" s="80"/>
      <c r="D81" s="81" t="s">
        <v>46</v>
      </c>
      <c r="E81" s="81">
        <v>1</v>
      </c>
    </row>
    <row r="82" spans="1:5" ht="12.75">
      <c r="A82" s="41">
        <f t="shared" si="1"/>
        <v>8</v>
      </c>
      <c r="B82" s="80" t="s">
        <v>102</v>
      </c>
      <c r="C82" s="80"/>
      <c r="D82" s="41" t="s">
        <v>18</v>
      </c>
      <c r="E82" s="81">
        <v>3</v>
      </c>
    </row>
    <row r="83" spans="1:5" ht="12.75">
      <c r="A83" s="96"/>
      <c r="B83" s="96" t="s">
        <v>43</v>
      </c>
      <c r="C83" s="96"/>
      <c r="D83" s="96"/>
      <c r="E83" s="96"/>
    </row>
    <row r="84" spans="1:5" ht="12" customHeight="1">
      <c r="A84" s="41">
        <v>1</v>
      </c>
      <c r="B84" s="97" t="s">
        <v>119</v>
      </c>
      <c r="C84" s="80"/>
      <c r="D84" s="81" t="s">
        <v>19</v>
      </c>
      <c r="E84" s="81">
        <v>3</v>
      </c>
    </row>
    <row r="85" spans="1:5" ht="12.75">
      <c r="A85" s="96"/>
      <c r="B85" s="96" t="s">
        <v>17</v>
      </c>
      <c r="C85" s="96"/>
      <c r="D85" s="96"/>
      <c r="E85" s="96"/>
    </row>
    <row r="86" spans="1:5" ht="12.75">
      <c r="A86" s="41">
        <v>1</v>
      </c>
      <c r="B86" s="80" t="s">
        <v>103</v>
      </c>
      <c r="C86" s="80"/>
      <c r="D86" s="81" t="s">
        <v>115</v>
      </c>
      <c r="E86" s="81">
        <v>120</v>
      </c>
    </row>
    <row r="87" spans="1:5" ht="12.75">
      <c r="A87" s="41">
        <v>2</v>
      </c>
      <c r="B87" s="80" t="s">
        <v>104</v>
      </c>
      <c r="C87" s="80"/>
      <c r="D87" s="41" t="s">
        <v>19</v>
      </c>
      <c r="E87" s="81">
        <v>10</v>
      </c>
    </row>
    <row r="88" spans="1:5" ht="12" customHeight="1">
      <c r="A88" s="41">
        <v>3</v>
      </c>
      <c r="B88" s="85" t="s">
        <v>105</v>
      </c>
      <c r="C88" s="80"/>
      <c r="D88" s="81" t="s">
        <v>115</v>
      </c>
      <c r="E88" s="81">
        <v>320</v>
      </c>
    </row>
    <row r="89" spans="1:5" ht="12.75">
      <c r="A89" s="41">
        <v>4</v>
      </c>
      <c r="B89" s="80" t="s">
        <v>106</v>
      </c>
      <c r="C89" s="80"/>
      <c r="D89" s="81" t="s">
        <v>115</v>
      </c>
      <c r="E89" s="81">
        <v>55</v>
      </c>
    </row>
    <row r="90" spans="1:5" ht="12.75">
      <c r="A90" s="41">
        <v>5</v>
      </c>
      <c r="B90" s="85" t="s">
        <v>107</v>
      </c>
      <c r="C90" s="80"/>
      <c r="D90" s="81" t="s">
        <v>115</v>
      </c>
      <c r="E90" s="81">
        <v>60</v>
      </c>
    </row>
    <row r="91" spans="1:5" ht="12.75">
      <c r="A91" s="41"/>
      <c r="B91" s="85"/>
      <c r="C91" s="80"/>
      <c r="D91" s="81"/>
      <c r="E91" s="81"/>
    </row>
    <row r="92" spans="1:19" s="139" customFormat="1" ht="13.5" thickBot="1">
      <c r="A92" s="147">
        <v>1</v>
      </c>
      <c r="B92" s="148" t="s">
        <v>257</v>
      </c>
      <c r="C92" s="149"/>
      <c r="D92" s="150" t="s">
        <v>11</v>
      </c>
      <c r="E92" s="147">
        <v>1</v>
      </c>
      <c r="F92" s="1"/>
      <c r="G92" s="1"/>
      <c r="H92" s="1"/>
      <c r="I92" s="1"/>
      <c r="J92" s="1"/>
      <c r="K92" s="1"/>
      <c r="L92" s="1"/>
      <c r="M92" s="1"/>
      <c r="N92" s="1"/>
      <c r="O92" s="1"/>
      <c r="P92" s="1"/>
      <c r="Q92" s="1"/>
      <c r="R92" s="1"/>
      <c r="S92" s="1"/>
    </row>
    <row r="93" spans="1:5" ht="13.5" thickTop="1">
      <c r="A93" s="60"/>
      <c r="B93" s="46" t="s">
        <v>20</v>
      </c>
      <c r="C93" s="46"/>
      <c r="D93" s="47"/>
      <c r="E93" s="47"/>
    </row>
    <row r="94" spans="1:5" ht="12.75">
      <c r="A94" s="61"/>
      <c r="B94" s="70"/>
      <c r="C94" s="70"/>
      <c r="D94" s="57"/>
      <c r="E94" s="71"/>
    </row>
    <row r="95" spans="1:5" ht="12.75">
      <c r="A95" s="37"/>
      <c r="B95" s="37"/>
      <c r="C95" s="37"/>
      <c r="D95" s="37"/>
      <c r="E95" s="37"/>
    </row>
    <row r="96" spans="1:5" ht="12.75">
      <c r="A96" s="37"/>
      <c r="B96" s="37"/>
      <c r="C96" s="37"/>
      <c r="D96" s="37"/>
      <c r="E96" s="37"/>
    </row>
    <row r="97" spans="1:5" ht="16.5">
      <c r="A97" s="171" t="s">
        <v>301</v>
      </c>
      <c r="B97" s="5"/>
      <c r="C97" s="37"/>
      <c r="D97" s="37"/>
      <c r="E97" s="37"/>
    </row>
    <row r="98" spans="1:2" ht="16.5">
      <c r="A98" s="173" t="s">
        <v>302</v>
      </c>
      <c r="B98" s="174"/>
    </row>
    <row r="99" spans="1:2" ht="16.5">
      <c r="A99" s="172"/>
      <c r="B99" s="5"/>
    </row>
    <row r="100" spans="1:2" ht="16.5">
      <c r="A100" s="171" t="s">
        <v>341</v>
      </c>
      <c r="B100" s="5"/>
    </row>
    <row r="101" spans="1:2" ht="16.5">
      <c r="A101" s="173" t="s">
        <v>303</v>
      </c>
      <c r="B101" s="174"/>
    </row>
    <row r="102" spans="1:2" ht="16.5">
      <c r="A102" s="172" t="s">
        <v>304</v>
      </c>
      <c r="B102" s="5"/>
    </row>
  </sheetData>
  <sheetProtection/>
  <mergeCells count="6">
    <mergeCell ref="A6:E6"/>
    <mergeCell ref="A7:E7"/>
    <mergeCell ref="A10:A12"/>
    <mergeCell ref="B10:B12"/>
    <mergeCell ref="D10:D12"/>
    <mergeCell ref="E10:E12"/>
  </mergeCells>
  <conditionalFormatting sqref="A9">
    <cfRule type="cellIs" priority="1" dxfId="4" operator="equal" stopIfTrue="1">
      <formula>0</formula>
    </cfRule>
  </conditionalFormatting>
  <printOptions horizontalCentered="1"/>
  <pageMargins left="0.31496062992125984" right="0.31496062992125984" top="0.9448818897637796" bottom="0.35433070866141736" header="0.31496062992125984" footer="0.31496062992125984"/>
  <pageSetup fitToHeight="0" fitToWidth="0"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D62"/>
  <sheetViews>
    <sheetView view="pageBreakPreview" zoomScale="85" zoomScaleSheetLayoutView="85" zoomScalePageLayoutView="0" workbookViewId="0" topLeftCell="A1">
      <pane ySplit="12" topLeftCell="A13" activePane="bottomLeft" state="frozen"/>
      <selection pane="topLeft" activeCell="A1" sqref="A1"/>
      <selection pane="bottomLeft" activeCell="A6" sqref="A6:D6"/>
    </sheetView>
  </sheetViews>
  <sheetFormatPr defaultColWidth="8.88671875" defaultRowHeight="15"/>
  <cols>
    <col min="1" max="1" width="8.99609375" style="0" bestFit="1" customWidth="1"/>
    <col min="2" max="2" width="46.3359375" style="0" bestFit="1" customWidth="1"/>
    <col min="4" max="4" width="8.99609375" style="0" bestFit="1" customWidth="1"/>
  </cols>
  <sheetData>
    <row r="1" spans="1:3" ht="15">
      <c r="A1" s="17" t="s">
        <v>37</v>
      </c>
      <c r="B1" s="17"/>
      <c r="C1" s="18"/>
    </row>
    <row r="2" spans="1:2" ht="15">
      <c r="A2" s="17" t="s">
        <v>30</v>
      </c>
      <c r="B2" s="17"/>
    </row>
    <row r="3" spans="1:4" ht="15">
      <c r="A3" s="17" t="s">
        <v>31</v>
      </c>
      <c r="B3" s="17"/>
      <c r="C3" s="18"/>
      <c r="D3" s="18"/>
    </row>
    <row r="4" spans="1:4" ht="15">
      <c r="A4" s="17" t="s">
        <v>32</v>
      </c>
      <c r="B4" s="17"/>
      <c r="C4" s="18"/>
      <c r="D4" s="18"/>
    </row>
    <row r="5" spans="1:3" ht="15">
      <c r="A5" s="17" t="s">
        <v>33</v>
      </c>
      <c r="C5" s="1"/>
    </row>
    <row r="6" spans="1:4" ht="15">
      <c r="A6" s="293" t="s">
        <v>350</v>
      </c>
      <c r="B6" s="294"/>
      <c r="C6" s="294"/>
      <c r="D6" s="294"/>
    </row>
    <row r="7" spans="1:4" ht="15">
      <c r="A7" s="293" t="s">
        <v>337</v>
      </c>
      <c r="B7" s="294"/>
      <c r="C7" s="294"/>
      <c r="D7" s="294"/>
    </row>
    <row r="8" ht="15">
      <c r="B8" s="15"/>
    </row>
    <row r="9" spans="1:3" ht="15">
      <c r="A9" s="1" t="s">
        <v>265</v>
      </c>
      <c r="B9" s="15"/>
      <c r="C9" s="18"/>
    </row>
    <row r="10" spans="1:4" ht="15">
      <c r="A10" s="295" t="s">
        <v>2</v>
      </c>
      <c r="B10" s="298" t="s">
        <v>7</v>
      </c>
      <c r="C10" s="298" t="s">
        <v>27</v>
      </c>
      <c r="D10" s="301" t="s">
        <v>6</v>
      </c>
    </row>
    <row r="11" spans="1:4" ht="15">
      <c r="A11" s="296"/>
      <c r="B11" s="299"/>
      <c r="C11" s="299"/>
      <c r="D11" s="302"/>
    </row>
    <row r="12" spans="1:4" ht="54" customHeight="1" thickBot="1">
      <c r="A12" s="297"/>
      <c r="B12" s="300"/>
      <c r="C12" s="300"/>
      <c r="D12" s="303"/>
    </row>
    <row r="13" spans="1:4" s="218" customFormat="1" ht="13.5" thickTop="1">
      <c r="A13" s="219"/>
      <c r="B13" s="220" t="s">
        <v>266</v>
      </c>
      <c r="C13" s="219"/>
      <c r="D13" s="221"/>
    </row>
    <row r="14" spans="1:4" s="218" customFormat="1" ht="12.75">
      <c r="A14" s="222"/>
      <c r="B14" s="223" t="s">
        <v>267</v>
      </c>
      <c r="C14" s="224"/>
      <c r="D14" s="222"/>
    </row>
    <row r="15" spans="1:4" s="218" customFormat="1" ht="12.75">
      <c r="A15" s="226"/>
      <c r="B15" s="227" t="s">
        <v>268</v>
      </c>
      <c r="C15" s="226"/>
      <c r="D15" s="226"/>
    </row>
    <row r="16" spans="1:4" s="232" customFormat="1" ht="25.5">
      <c r="A16" s="228">
        <v>2</v>
      </c>
      <c r="B16" s="229" t="s">
        <v>305</v>
      </c>
      <c r="C16" s="230" t="s">
        <v>45</v>
      </c>
      <c r="D16" s="231">
        <f>3.44*2.6</f>
        <v>8.944</v>
      </c>
    </row>
    <row r="17" spans="1:4" s="232" customFormat="1" ht="12.75">
      <c r="A17" s="228">
        <v>3</v>
      </c>
      <c r="B17" s="229" t="s">
        <v>269</v>
      </c>
      <c r="C17" s="230" t="s">
        <v>45</v>
      </c>
      <c r="D17" s="233">
        <f>28.6+28</f>
        <v>56.6</v>
      </c>
    </row>
    <row r="18" spans="1:4" s="218" customFormat="1" ht="12.75">
      <c r="A18" s="234"/>
      <c r="B18" s="235" t="s">
        <v>270</v>
      </c>
      <c r="C18" s="236"/>
      <c r="D18" s="237"/>
    </row>
    <row r="19" spans="1:4" s="218" customFormat="1" ht="25.5">
      <c r="A19" s="238">
        <v>8</v>
      </c>
      <c r="B19" s="239" t="s">
        <v>271</v>
      </c>
      <c r="C19" s="240" t="s">
        <v>44</v>
      </c>
      <c r="D19" s="225">
        <f>28.6*0.1</f>
        <v>2.8600000000000003</v>
      </c>
    </row>
    <row r="20" spans="1:4" s="218" customFormat="1" ht="12.75">
      <c r="A20" s="238">
        <v>9</v>
      </c>
      <c r="B20" s="239" t="s">
        <v>272</v>
      </c>
      <c r="C20" s="240" t="s">
        <v>45</v>
      </c>
      <c r="D20" s="225">
        <f>D19*10</f>
        <v>28.6</v>
      </c>
    </row>
    <row r="21" spans="1:4" s="218" customFormat="1" ht="25.5">
      <c r="A21" s="238">
        <v>10</v>
      </c>
      <c r="B21" s="239" t="s">
        <v>273</v>
      </c>
      <c r="C21" s="240" t="s">
        <v>45</v>
      </c>
      <c r="D21" s="225">
        <f>D20</f>
        <v>28.6</v>
      </c>
    </row>
    <row r="22" spans="1:4" s="218" customFormat="1" ht="12.75">
      <c r="A22" s="238"/>
      <c r="B22" s="241" t="s">
        <v>274</v>
      </c>
      <c r="C22" s="240"/>
      <c r="D22" s="225"/>
    </row>
    <row r="23" spans="1:4" s="218" customFormat="1" ht="25.5">
      <c r="A23" s="238">
        <v>11</v>
      </c>
      <c r="B23" s="242" t="s">
        <v>306</v>
      </c>
      <c r="C23" s="240" t="s">
        <v>44</v>
      </c>
      <c r="D23" s="225">
        <f>29*0.08</f>
        <v>2.32</v>
      </c>
    </row>
    <row r="24" spans="1:4" s="185" customFormat="1" ht="38.25">
      <c r="A24" s="243">
        <f>+A23+1</f>
        <v>12</v>
      </c>
      <c r="B24" s="175" t="s">
        <v>319</v>
      </c>
      <c r="C24" s="244" t="s">
        <v>44</v>
      </c>
      <c r="D24" s="245">
        <f>0.23*2.1</f>
        <v>0.48300000000000004</v>
      </c>
    </row>
    <row r="25" spans="1:4" ht="15">
      <c r="A25" s="156"/>
      <c r="B25" s="176" t="s">
        <v>275</v>
      </c>
      <c r="C25" s="157"/>
      <c r="D25" s="27"/>
    </row>
    <row r="26" spans="1:4" ht="63.75">
      <c r="A26" s="156"/>
      <c r="B26" s="177" t="s">
        <v>276</v>
      </c>
      <c r="C26" s="157"/>
      <c r="D26" s="27"/>
    </row>
    <row r="27" spans="1:4" s="185" customFormat="1" ht="25.5">
      <c r="A27" s="246">
        <v>13</v>
      </c>
      <c r="B27" s="250" t="s">
        <v>320</v>
      </c>
      <c r="C27" s="248" t="s">
        <v>12</v>
      </c>
      <c r="D27" s="249">
        <v>1</v>
      </c>
    </row>
    <row r="28" spans="1:4" ht="102">
      <c r="A28" s="156"/>
      <c r="B28" s="178" t="s">
        <v>277</v>
      </c>
      <c r="C28" s="158" t="s">
        <v>278</v>
      </c>
      <c r="D28" s="159"/>
    </row>
    <row r="29" spans="1:4" s="185" customFormat="1" ht="25.5">
      <c r="A29" s="246">
        <v>14</v>
      </c>
      <c r="B29" s="247" t="s">
        <v>279</v>
      </c>
      <c r="C29" s="248" t="s">
        <v>12</v>
      </c>
      <c r="D29" s="249">
        <v>1</v>
      </c>
    </row>
    <row r="30" spans="1:4" ht="15">
      <c r="A30" s="156"/>
      <c r="B30" s="179" t="s">
        <v>280</v>
      </c>
      <c r="C30" s="157"/>
      <c r="D30" s="160"/>
    </row>
    <row r="31" spans="1:4" ht="15">
      <c r="A31" s="156">
        <v>23</v>
      </c>
      <c r="B31" s="180" t="s">
        <v>281</v>
      </c>
      <c r="C31" s="157" t="s">
        <v>282</v>
      </c>
      <c r="D31" s="160"/>
    </row>
    <row r="32" spans="1:4" ht="15">
      <c r="A32" s="156">
        <v>24</v>
      </c>
      <c r="B32" s="180" t="s">
        <v>283</v>
      </c>
      <c r="C32" s="251"/>
      <c r="D32" s="252"/>
    </row>
    <row r="33" spans="1:4" ht="15">
      <c r="A33" s="156">
        <v>25</v>
      </c>
      <c r="B33" s="180" t="s">
        <v>284</v>
      </c>
      <c r="C33" s="251"/>
      <c r="D33" s="252"/>
    </row>
    <row r="34" spans="1:4" ht="15">
      <c r="A34" s="161"/>
      <c r="B34" s="179" t="s">
        <v>285</v>
      </c>
      <c r="C34" s="162"/>
      <c r="D34" s="163"/>
    </row>
    <row r="35" spans="1:4" ht="25.5">
      <c r="A35" s="156">
        <v>26</v>
      </c>
      <c r="B35" s="180" t="s">
        <v>286</v>
      </c>
      <c r="C35" s="157" t="s">
        <v>45</v>
      </c>
      <c r="D35" s="160">
        <v>28.49</v>
      </c>
    </row>
    <row r="36" spans="1:4" ht="15">
      <c r="A36" s="156"/>
      <c r="B36" s="179" t="s">
        <v>287</v>
      </c>
      <c r="C36" s="164"/>
      <c r="D36" s="160"/>
    </row>
    <row r="37" spans="1:4" ht="38.25">
      <c r="A37" s="156">
        <v>27</v>
      </c>
      <c r="B37" s="180" t="s">
        <v>288</v>
      </c>
      <c r="C37" s="157" t="s">
        <v>45</v>
      </c>
      <c r="D37" s="160">
        <v>31.3</v>
      </c>
    </row>
    <row r="38" spans="1:4" ht="15">
      <c r="A38" s="156">
        <v>28</v>
      </c>
      <c r="B38" s="180" t="s">
        <v>289</v>
      </c>
      <c r="C38" s="157" t="s">
        <v>45</v>
      </c>
      <c r="D38" s="160">
        <v>21</v>
      </c>
    </row>
    <row r="39" spans="1:4" ht="25.5">
      <c r="A39" s="156">
        <v>19</v>
      </c>
      <c r="B39" s="180" t="s">
        <v>290</v>
      </c>
      <c r="C39" s="157" t="s">
        <v>45</v>
      </c>
      <c r="D39" s="160">
        <v>21</v>
      </c>
    </row>
    <row r="40" spans="1:4" ht="15">
      <c r="A40" s="156">
        <v>30</v>
      </c>
      <c r="B40" s="180" t="s">
        <v>291</v>
      </c>
      <c r="C40" s="157" t="s">
        <v>45</v>
      </c>
      <c r="D40" s="160">
        <v>10.3</v>
      </c>
    </row>
    <row r="41" spans="1:4" ht="25.5">
      <c r="A41" s="156">
        <v>31</v>
      </c>
      <c r="B41" s="180" t="s">
        <v>292</v>
      </c>
      <c r="C41" s="157" t="s">
        <v>45</v>
      </c>
      <c r="D41" s="160">
        <v>10.3</v>
      </c>
    </row>
    <row r="42" spans="1:4" ht="15">
      <c r="A42" s="156">
        <v>32</v>
      </c>
      <c r="B42" s="180" t="s">
        <v>293</v>
      </c>
      <c r="C42" s="157" t="s">
        <v>45</v>
      </c>
      <c r="D42" s="160">
        <v>31.3</v>
      </c>
    </row>
    <row r="43" spans="1:4" ht="15">
      <c r="A43" s="156"/>
      <c r="B43" s="179" t="s">
        <v>294</v>
      </c>
      <c r="C43" s="164"/>
      <c r="D43" s="160"/>
    </row>
    <row r="44" spans="1:4" ht="25.5">
      <c r="A44" s="156">
        <v>33</v>
      </c>
      <c r="B44" s="180" t="s">
        <v>295</v>
      </c>
      <c r="C44" s="157" t="s">
        <v>45</v>
      </c>
      <c r="D44" s="160">
        <v>64.36</v>
      </c>
    </row>
    <row r="45" spans="1:4" ht="15">
      <c r="A45" s="156">
        <v>34</v>
      </c>
      <c r="B45" s="180" t="s">
        <v>296</v>
      </c>
      <c r="C45" s="157" t="s">
        <v>45</v>
      </c>
      <c r="D45" s="160">
        <v>34.36</v>
      </c>
    </row>
    <row r="46" spans="1:4" ht="25.5">
      <c r="A46" s="156">
        <v>35</v>
      </c>
      <c r="B46" s="180" t="s">
        <v>297</v>
      </c>
      <c r="C46" s="157" t="s">
        <v>45</v>
      </c>
      <c r="D46" s="160">
        <v>34.36</v>
      </c>
    </row>
    <row r="47" spans="1:4" ht="15">
      <c r="A47" s="156">
        <v>36</v>
      </c>
      <c r="B47" s="180" t="s">
        <v>291</v>
      </c>
      <c r="C47" s="157" t="s">
        <v>45</v>
      </c>
      <c r="D47" s="160">
        <v>30</v>
      </c>
    </row>
    <row r="48" spans="1:4" ht="15">
      <c r="A48" s="156">
        <v>37</v>
      </c>
      <c r="B48" s="180" t="s">
        <v>298</v>
      </c>
      <c r="C48" s="157" t="s">
        <v>45</v>
      </c>
      <c r="D48" s="160">
        <v>30</v>
      </c>
    </row>
    <row r="49" spans="1:4" ht="15">
      <c r="A49" s="156">
        <v>38</v>
      </c>
      <c r="B49" s="180" t="s">
        <v>299</v>
      </c>
      <c r="C49" s="157" t="s">
        <v>45</v>
      </c>
      <c r="D49" s="160">
        <v>30</v>
      </c>
    </row>
    <row r="50" spans="1:4" ht="15">
      <c r="A50" s="156">
        <v>39</v>
      </c>
      <c r="B50" s="181" t="s">
        <v>300</v>
      </c>
      <c r="C50" s="157" t="s">
        <v>45</v>
      </c>
      <c r="D50" s="160">
        <v>64.36</v>
      </c>
    </row>
    <row r="51" spans="1:4" ht="15">
      <c r="A51" s="156"/>
      <c r="B51" s="182"/>
      <c r="C51" s="155"/>
      <c r="D51" s="155"/>
    </row>
    <row r="52" spans="1:4" ht="15.75" thickBot="1">
      <c r="A52" s="165"/>
      <c r="B52" s="166"/>
      <c r="C52" s="167"/>
      <c r="D52" s="166"/>
    </row>
    <row r="53" spans="1:4" ht="15.75" thickTop="1">
      <c r="A53" s="168"/>
      <c r="B53" s="21" t="s">
        <v>20</v>
      </c>
      <c r="C53" s="21"/>
      <c r="D53" s="22"/>
    </row>
    <row r="54" spans="1:4" ht="15">
      <c r="A54" s="154"/>
      <c r="B54" s="169"/>
      <c r="C54" s="155"/>
      <c r="D54" s="170"/>
    </row>
    <row r="55" spans="2:4" ht="15">
      <c r="B55" s="20"/>
      <c r="C55" s="16"/>
      <c r="D55" s="19"/>
    </row>
    <row r="56" spans="2:4" ht="15">
      <c r="B56" s="19"/>
      <c r="C56" s="19"/>
      <c r="D56" s="19"/>
    </row>
    <row r="57" spans="1:3" ht="16.5">
      <c r="A57" s="171" t="s">
        <v>301</v>
      </c>
      <c r="B57" s="5"/>
      <c r="C57" s="19"/>
    </row>
    <row r="58" spans="1:2" ht="16.5">
      <c r="A58" s="173" t="s">
        <v>302</v>
      </c>
      <c r="B58" s="174"/>
    </row>
    <row r="59" spans="1:2" ht="16.5">
      <c r="A59" s="172"/>
      <c r="B59" s="5"/>
    </row>
    <row r="60" spans="1:2" ht="16.5">
      <c r="A60" s="171" t="s">
        <v>341</v>
      </c>
      <c r="B60" s="5"/>
    </row>
    <row r="61" spans="1:2" ht="16.5">
      <c r="A61" s="173" t="s">
        <v>303</v>
      </c>
      <c r="B61" s="174"/>
    </row>
    <row r="62" spans="1:2" ht="16.5">
      <c r="A62" s="172" t="s">
        <v>304</v>
      </c>
      <c r="B62" s="5"/>
    </row>
  </sheetData>
  <sheetProtection/>
  <mergeCells count="6">
    <mergeCell ref="A6:D6"/>
    <mergeCell ref="A7:D7"/>
    <mergeCell ref="A10:A12"/>
    <mergeCell ref="B10:B12"/>
    <mergeCell ref="C10:C12"/>
    <mergeCell ref="D10:D12"/>
  </mergeCells>
  <printOptions/>
  <pageMargins left="0.7" right="0.7" top="0.75" bottom="0.75" header="0.3" footer="0.3"/>
  <pageSetup fitToHeight="0" fitToWidth="0" horizontalDpi="600" verticalDpi="600" orientation="portrait" paperSize="9" scale="85" r:id="rId1"/>
  <rowBreaks count="1" manualBreakCount="1">
    <brk id="38" max="3" man="1"/>
  </rowBreaks>
</worksheet>
</file>

<file path=xl/worksheets/sheet6.xml><?xml version="1.0" encoding="utf-8"?>
<worksheet xmlns="http://schemas.openxmlformats.org/spreadsheetml/2006/main" xmlns:r="http://schemas.openxmlformats.org/officeDocument/2006/relationships">
  <dimension ref="A1:J98"/>
  <sheetViews>
    <sheetView view="pageBreakPreview" zoomScaleSheetLayoutView="100" zoomScalePageLayoutView="0" workbookViewId="0" topLeftCell="A1">
      <pane ySplit="12" topLeftCell="A13" activePane="bottomLeft" state="frozen"/>
      <selection pane="topLeft" activeCell="A73" sqref="A73"/>
      <selection pane="bottomLeft" activeCell="A7" sqref="A7:E7"/>
    </sheetView>
  </sheetViews>
  <sheetFormatPr defaultColWidth="9.21484375" defaultRowHeight="15"/>
  <cols>
    <col min="1" max="1" width="9.21484375" style="1" customWidth="1"/>
    <col min="2" max="2" width="40.88671875" style="1" customWidth="1"/>
    <col min="3" max="3" width="16.77734375" style="1" customWidth="1"/>
    <col min="4" max="4" width="9.21484375" style="1" customWidth="1"/>
    <col min="5" max="5" width="5.88671875" style="1" customWidth="1"/>
    <col min="6" max="6" width="5.6640625" style="1" customWidth="1"/>
    <col min="7" max="16384" width="9.21484375" style="1" customWidth="1"/>
  </cols>
  <sheetData>
    <row r="1" spans="1:5" ht="12.75">
      <c r="A1" s="35" t="s">
        <v>37</v>
      </c>
      <c r="B1" s="35"/>
      <c r="C1" s="35"/>
      <c r="D1" s="36"/>
      <c r="E1" s="37"/>
    </row>
    <row r="2" spans="1:5" ht="12.75">
      <c r="A2" s="35" t="s">
        <v>30</v>
      </c>
      <c r="B2" s="35"/>
      <c r="C2" s="35"/>
      <c r="D2" s="37"/>
      <c r="E2" s="37"/>
    </row>
    <row r="3" spans="1:5" ht="12.75">
      <c r="A3" s="35" t="s">
        <v>31</v>
      </c>
      <c r="B3" s="35"/>
      <c r="C3" s="35"/>
      <c r="D3" s="36"/>
      <c r="E3" s="36"/>
    </row>
    <row r="4" spans="1:5" ht="12.75">
      <c r="A4" s="35" t="s">
        <v>39</v>
      </c>
      <c r="B4" s="35"/>
      <c r="C4" s="35"/>
      <c r="D4" s="52"/>
      <c r="E4" s="52"/>
    </row>
    <row r="5" spans="1:5" ht="12.75">
      <c r="A5" s="35" t="s">
        <v>33</v>
      </c>
      <c r="C5" s="35"/>
      <c r="D5" s="53"/>
      <c r="E5" s="53"/>
    </row>
    <row r="6" spans="1:5" ht="15">
      <c r="A6" s="289" t="s">
        <v>351</v>
      </c>
      <c r="B6" s="280"/>
      <c r="C6" s="280"/>
      <c r="D6" s="280"/>
      <c r="E6" s="280"/>
    </row>
    <row r="7" spans="1:5" ht="15">
      <c r="A7" s="289" t="s">
        <v>36</v>
      </c>
      <c r="B7" s="280"/>
      <c r="C7" s="280"/>
      <c r="D7" s="280"/>
      <c r="E7" s="280"/>
    </row>
    <row r="8" spans="1:5" ht="12.75">
      <c r="A8" s="37"/>
      <c r="B8" s="38"/>
      <c r="C8" s="38"/>
      <c r="D8" s="36"/>
      <c r="E8" s="37"/>
    </row>
    <row r="9" spans="1:5" ht="12.75">
      <c r="A9" s="37" t="s">
        <v>42</v>
      </c>
      <c r="B9" s="37"/>
      <c r="C9" s="37"/>
      <c r="D9" s="37"/>
      <c r="E9" s="40"/>
    </row>
    <row r="10" spans="1:5" ht="12.75">
      <c r="A10" s="290" t="s">
        <v>2</v>
      </c>
      <c r="B10" s="290" t="s">
        <v>7</v>
      </c>
      <c r="C10" s="72"/>
      <c r="D10" s="290" t="s">
        <v>27</v>
      </c>
      <c r="E10" s="290" t="s">
        <v>6</v>
      </c>
    </row>
    <row r="11" spans="1:5" ht="12.75">
      <c r="A11" s="291"/>
      <c r="B11" s="291"/>
      <c r="C11" s="73" t="s">
        <v>50</v>
      </c>
      <c r="D11" s="291"/>
      <c r="E11" s="291"/>
    </row>
    <row r="12" spans="1:5" ht="13.5" thickBot="1">
      <c r="A12" s="292"/>
      <c r="B12" s="292"/>
      <c r="C12" s="74"/>
      <c r="D12" s="292"/>
      <c r="E12" s="292"/>
    </row>
    <row r="13" spans="1:5" ht="13.5" thickTop="1">
      <c r="A13" s="54"/>
      <c r="B13" s="66"/>
      <c r="C13" s="54"/>
      <c r="D13" s="55"/>
      <c r="E13" s="56"/>
    </row>
    <row r="14" spans="1:5" ht="12.75">
      <c r="A14" s="41">
        <v>1</v>
      </c>
      <c r="B14" s="79" t="s">
        <v>120</v>
      </c>
      <c r="C14" s="80" t="s">
        <v>121</v>
      </c>
      <c r="D14" s="81" t="s">
        <v>18</v>
      </c>
      <c r="E14" s="81">
        <v>1</v>
      </c>
    </row>
    <row r="15" spans="1:5" ht="12.75">
      <c r="A15" s="41">
        <f>A14+1</f>
        <v>2</v>
      </c>
      <c r="B15" s="82" t="s">
        <v>122</v>
      </c>
      <c r="C15" s="80" t="s">
        <v>123</v>
      </c>
      <c r="D15" s="81" t="s">
        <v>18</v>
      </c>
      <c r="E15" s="81">
        <v>1</v>
      </c>
    </row>
    <row r="16" spans="1:5" ht="12.75">
      <c r="A16" s="41">
        <f aca="true" t="shared" si="0" ref="A16:A48">A15+1</f>
        <v>3</v>
      </c>
      <c r="B16" s="82" t="s">
        <v>124</v>
      </c>
      <c r="C16" s="80" t="s">
        <v>125</v>
      </c>
      <c r="D16" s="81" t="s">
        <v>18</v>
      </c>
      <c r="E16" s="81">
        <v>1</v>
      </c>
    </row>
    <row r="17" spans="1:5" ht="12.75">
      <c r="A17" s="41">
        <f t="shared" si="0"/>
        <v>4</v>
      </c>
      <c r="B17" s="83" t="s">
        <v>126</v>
      </c>
      <c r="C17" s="80" t="s">
        <v>127</v>
      </c>
      <c r="D17" s="81" t="s">
        <v>18</v>
      </c>
      <c r="E17" s="81">
        <v>1</v>
      </c>
    </row>
    <row r="18" spans="1:5" ht="12.75">
      <c r="A18" s="41">
        <f t="shared" si="0"/>
        <v>5</v>
      </c>
      <c r="B18" s="82" t="s">
        <v>128</v>
      </c>
      <c r="C18" s="80" t="s">
        <v>129</v>
      </c>
      <c r="D18" s="81" t="s">
        <v>46</v>
      </c>
      <c r="E18" s="81">
        <v>1</v>
      </c>
    </row>
    <row r="19" spans="1:5" ht="12.75">
      <c r="A19" s="41">
        <f t="shared" si="0"/>
        <v>6</v>
      </c>
      <c r="B19" s="82" t="s">
        <v>130</v>
      </c>
      <c r="C19" s="84" t="s">
        <v>131</v>
      </c>
      <c r="D19" s="41" t="s">
        <v>18</v>
      </c>
      <c r="E19" s="41">
        <v>1</v>
      </c>
    </row>
    <row r="20" spans="1:5" ht="12.75">
      <c r="A20" s="41">
        <f t="shared" si="0"/>
        <v>7</v>
      </c>
      <c r="B20" s="82" t="s">
        <v>132</v>
      </c>
      <c r="C20" s="84" t="s">
        <v>133</v>
      </c>
      <c r="D20" s="41" t="s">
        <v>18</v>
      </c>
      <c r="E20" s="41">
        <v>1</v>
      </c>
    </row>
    <row r="21" spans="1:5" ht="12.75">
      <c r="A21" s="41">
        <f t="shared" si="0"/>
        <v>8</v>
      </c>
      <c r="B21" s="82" t="s">
        <v>134</v>
      </c>
      <c r="C21" s="84" t="s">
        <v>135</v>
      </c>
      <c r="D21" s="41" t="s">
        <v>18</v>
      </c>
      <c r="E21" s="41">
        <v>1</v>
      </c>
    </row>
    <row r="22" spans="1:5" ht="12.75">
      <c r="A22" s="41">
        <f t="shared" si="0"/>
        <v>9</v>
      </c>
      <c r="B22" s="82" t="s">
        <v>136</v>
      </c>
      <c r="C22" s="84" t="s">
        <v>239</v>
      </c>
      <c r="D22" s="41" t="s">
        <v>18</v>
      </c>
      <c r="E22" s="41">
        <v>2</v>
      </c>
    </row>
    <row r="23" spans="1:5" ht="12.75">
      <c r="A23" s="41">
        <f t="shared" si="0"/>
        <v>10</v>
      </c>
      <c r="B23" s="82" t="s">
        <v>136</v>
      </c>
      <c r="C23" s="84" t="s">
        <v>137</v>
      </c>
      <c r="D23" s="41" t="s">
        <v>18</v>
      </c>
      <c r="E23" s="41">
        <v>1</v>
      </c>
    </row>
    <row r="24" spans="1:5" ht="12.75">
      <c r="A24" s="41">
        <f t="shared" si="0"/>
        <v>11</v>
      </c>
      <c r="B24" s="82" t="s">
        <v>138</v>
      </c>
      <c r="C24" s="80" t="s">
        <v>139</v>
      </c>
      <c r="D24" s="81" t="s">
        <v>18</v>
      </c>
      <c r="E24" s="81">
        <v>1</v>
      </c>
    </row>
    <row r="25" spans="1:5" ht="12" customHeight="1">
      <c r="A25" s="41">
        <f t="shared" si="0"/>
        <v>12</v>
      </c>
      <c r="B25" s="83" t="s">
        <v>140</v>
      </c>
      <c r="C25" s="80" t="s">
        <v>141</v>
      </c>
      <c r="D25" s="81" t="s">
        <v>46</v>
      </c>
      <c r="E25" s="81">
        <v>2</v>
      </c>
    </row>
    <row r="26" spans="1:5" ht="12.75">
      <c r="A26" s="41">
        <f t="shared" si="0"/>
        <v>13</v>
      </c>
      <c r="B26" s="82" t="s">
        <v>142</v>
      </c>
      <c r="C26" s="80" t="s">
        <v>143</v>
      </c>
      <c r="D26" s="81" t="s">
        <v>18</v>
      </c>
      <c r="E26" s="81">
        <v>4</v>
      </c>
    </row>
    <row r="27" spans="1:5" ht="12" customHeight="1">
      <c r="A27" s="41">
        <f t="shared" si="0"/>
        <v>14</v>
      </c>
      <c r="B27" s="83" t="s">
        <v>144</v>
      </c>
      <c r="C27" s="80" t="s">
        <v>145</v>
      </c>
      <c r="D27" s="81" t="s">
        <v>46</v>
      </c>
      <c r="E27" s="81">
        <v>1</v>
      </c>
    </row>
    <row r="28" spans="1:5" ht="25.5">
      <c r="A28" s="41">
        <f t="shared" si="0"/>
        <v>15</v>
      </c>
      <c r="B28" s="83" t="s">
        <v>146</v>
      </c>
      <c r="C28" s="85" t="s">
        <v>147</v>
      </c>
      <c r="D28" s="81" t="s">
        <v>18</v>
      </c>
      <c r="E28" s="81">
        <v>1</v>
      </c>
    </row>
    <row r="29" spans="1:5" ht="25.5">
      <c r="A29" s="41">
        <f t="shared" si="0"/>
        <v>16</v>
      </c>
      <c r="B29" s="83" t="s">
        <v>148</v>
      </c>
      <c r="C29" s="85" t="s">
        <v>149</v>
      </c>
      <c r="D29" s="81" t="s">
        <v>18</v>
      </c>
      <c r="E29" s="81">
        <v>1</v>
      </c>
    </row>
    <row r="30" spans="1:5" ht="25.5">
      <c r="A30" s="41">
        <f t="shared" si="0"/>
        <v>17</v>
      </c>
      <c r="B30" s="82" t="s">
        <v>150</v>
      </c>
      <c r="C30" s="85" t="s">
        <v>151</v>
      </c>
      <c r="D30" s="81" t="s">
        <v>18</v>
      </c>
      <c r="E30" s="81">
        <v>1</v>
      </c>
    </row>
    <row r="31" spans="1:5" ht="12.75">
      <c r="A31" s="41">
        <f t="shared" si="0"/>
        <v>18</v>
      </c>
      <c r="B31" s="82" t="s">
        <v>152</v>
      </c>
      <c r="C31" s="84" t="s">
        <v>153</v>
      </c>
      <c r="D31" s="41" t="s">
        <v>18</v>
      </c>
      <c r="E31" s="41">
        <v>1</v>
      </c>
    </row>
    <row r="32" spans="1:5" ht="12.75">
      <c r="A32" s="41">
        <f t="shared" si="0"/>
        <v>19</v>
      </c>
      <c r="B32" s="82" t="s">
        <v>152</v>
      </c>
      <c r="C32" s="84" t="s">
        <v>154</v>
      </c>
      <c r="D32" s="41" t="s">
        <v>18</v>
      </c>
      <c r="E32" s="41">
        <v>1</v>
      </c>
    </row>
    <row r="33" spans="1:5" ht="12.75">
      <c r="A33" s="41">
        <f t="shared" si="0"/>
        <v>20</v>
      </c>
      <c r="B33" s="82" t="s">
        <v>152</v>
      </c>
      <c r="C33" s="84" t="s">
        <v>155</v>
      </c>
      <c r="D33" s="41" t="s">
        <v>18</v>
      </c>
      <c r="E33" s="41">
        <v>1</v>
      </c>
    </row>
    <row r="34" spans="1:5" ht="15">
      <c r="A34" s="41">
        <f t="shared" si="0"/>
        <v>21</v>
      </c>
      <c r="B34" s="82" t="s">
        <v>156</v>
      </c>
      <c r="C34" s="84" t="s">
        <v>255</v>
      </c>
      <c r="D34" s="41" t="s">
        <v>18</v>
      </c>
      <c r="E34" s="41">
        <v>1</v>
      </c>
    </row>
    <row r="35" spans="1:5" ht="15">
      <c r="A35" s="41">
        <f t="shared" si="0"/>
        <v>22</v>
      </c>
      <c r="B35" s="82" t="s">
        <v>156</v>
      </c>
      <c r="C35" s="84" t="s">
        <v>256</v>
      </c>
      <c r="D35" s="41" t="s">
        <v>18</v>
      </c>
      <c r="E35" s="41">
        <v>1</v>
      </c>
    </row>
    <row r="36" spans="1:5" ht="28.5" customHeight="1">
      <c r="A36" s="41">
        <f t="shared" si="0"/>
        <v>23</v>
      </c>
      <c r="B36" s="83" t="s">
        <v>157</v>
      </c>
      <c r="C36" s="80" t="s">
        <v>158</v>
      </c>
      <c r="D36" s="81" t="s">
        <v>46</v>
      </c>
      <c r="E36" s="81">
        <v>1</v>
      </c>
    </row>
    <row r="37" spans="1:5" ht="12.75">
      <c r="A37" s="41">
        <f t="shared" si="0"/>
        <v>24</v>
      </c>
      <c r="B37" s="82" t="s">
        <v>159</v>
      </c>
      <c r="C37" s="84" t="s">
        <v>160</v>
      </c>
      <c r="D37" s="41" t="s">
        <v>18</v>
      </c>
      <c r="E37" s="41">
        <v>1</v>
      </c>
    </row>
    <row r="38" spans="1:5" ht="12.75">
      <c r="A38" s="41">
        <f t="shared" si="0"/>
        <v>25</v>
      </c>
      <c r="B38" s="82" t="s">
        <v>161</v>
      </c>
      <c r="C38" s="84" t="s">
        <v>162</v>
      </c>
      <c r="D38" s="41" t="s">
        <v>18</v>
      </c>
      <c r="E38" s="41">
        <v>1</v>
      </c>
    </row>
    <row r="39" spans="1:5" ht="12" customHeight="1">
      <c r="A39" s="41">
        <f t="shared" si="0"/>
        <v>26</v>
      </c>
      <c r="B39" s="86" t="s">
        <v>163</v>
      </c>
      <c r="C39" s="84" t="s">
        <v>164</v>
      </c>
      <c r="D39" s="41" t="s">
        <v>18</v>
      </c>
      <c r="E39" s="41">
        <v>1</v>
      </c>
    </row>
    <row r="40" spans="1:5" ht="12.75">
      <c r="A40" s="41">
        <f t="shared" si="0"/>
        <v>27</v>
      </c>
      <c r="B40" s="87" t="s">
        <v>165</v>
      </c>
      <c r="C40" s="84" t="s">
        <v>72</v>
      </c>
      <c r="D40" s="41" t="s">
        <v>18</v>
      </c>
      <c r="E40" s="41">
        <v>4</v>
      </c>
    </row>
    <row r="41" spans="1:5" ht="12.75">
      <c r="A41" s="41">
        <f t="shared" si="0"/>
        <v>28</v>
      </c>
      <c r="B41" s="87" t="s">
        <v>166</v>
      </c>
      <c r="C41" s="84" t="s">
        <v>72</v>
      </c>
      <c r="D41" s="41" t="s">
        <v>18</v>
      </c>
      <c r="E41" s="41">
        <v>2</v>
      </c>
    </row>
    <row r="42" spans="1:5" ht="12.75">
      <c r="A42" s="41">
        <f t="shared" si="0"/>
        <v>29</v>
      </c>
      <c r="B42" s="87" t="s">
        <v>167</v>
      </c>
      <c r="C42" s="84" t="s">
        <v>72</v>
      </c>
      <c r="D42" s="41" t="s">
        <v>18</v>
      </c>
      <c r="E42" s="41">
        <v>4</v>
      </c>
    </row>
    <row r="43" spans="1:5" ht="12.75">
      <c r="A43" s="41">
        <f t="shared" si="0"/>
        <v>30</v>
      </c>
      <c r="B43" s="87" t="s">
        <v>168</v>
      </c>
      <c r="C43" s="84" t="s">
        <v>72</v>
      </c>
      <c r="D43" s="41" t="s">
        <v>18</v>
      </c>
      <c r="E43" s="41">
        <v>2</v>
      </c>
    </row>
    <row r="44" spans="1:5" ht="12.75">
      <c r="A44" s="41">
        <f t="shared" si="0"/>
        <v>31</v>
      </c>
      <c r="B44" s="87" t="s">
        <v>240</v>
      </c>
      <c r="C44" s="84"/>
      <c r="D44" s="41" t="s">
        <v>18</v>
      </c>
      <c r="E44" s="41">
        <v>15</v>
      </c>
    </row>
    <row r="45" spans="1:5" ht="12.75">
      <c r="A45" s="41">
        <f t="shared" si="0"/>
        <v>32</v>
      </c>
      <c r="B45" s="87" t="s">
        <v>241</v>
      </c>
      <c r="C45" s="84"/>
      <c r="D45" s="41" t="s">
        <v>18</v>
      </c>
      <c r="E45" s="41">
        <v>11</v>
      </c>
    </row>
    <row r="46" spans="1:5" ht="12.75">
      <c r="A46" s="41">
        <f t="shared" si="0"/>
        <v>33</v>
      </c>
      <c r="B46" s="87" t="s">
        <v>242</v>
      </c>
      <c r="C46" s="84"/>
      <c r="D46" s="41" t="s">
        <v>18</v>
      </c>
      <c r="E46" s="41">
        <v>18</v>
      </c>
    </row>
    <row r="47" spans="1:5" ht="12.75">
      <c r="A47" s="41">
        <f t="shared" si="0"/>
        <v>34</v>
      </c>
      <c r="B47" s="87" t="s">
        <v>243</v>
      </c>
      <c r="C47" s="84"/>
      <c r="D47" s="41" t="s">
        <v>18</v>
      </c>
      <c r="E47" s="41">
        <v>6</v>
      </c>
    </row>
    <row r="48" spans="1:5" ht="12.75">
      <c r="A48" s="41">
        <f t="shared" si="0"/>
        <v>35</v>
      </c>
      <c r="B48" s="87" t="s">
        <v>244</v>
      </c>
      <c r="C48" s="84"/>
      <c r="D48" s="41" t="s">
        <v>18</v>
      </c>
      <c r="E48" s="41">
        <v>4</v>
      </c>
    </row>
    <row r="49" spans="1:5" ht="12.75">
      <c r="A49" s="41">
        <v>36</v>
      </c>
      <c r="B49" s="87" t="s">
        <v>169</v>
      </c>
      <c r="C49" s="84"/>
      <c r="D49" s="41" t="s">
        <v>18</v>
      </c>
      <c r="E49" s="41">
        <v>2</v>
      </c>
    </row>
    <row r="50" spans="1:5" ht="12.75">
      <c r="A50" s="41">
        <f aca="true" t="shared" si="1" ref="A50:A84">A49+1</f>
        <v>37</v>
      </c>
      <c r="B50" s="87" t="s">
        <v>170</v>
      </c>
      <c r="C50" s="76"/>
      <c r="D50" s="41" t="s">
        <v>18</v>
      </c>
      <c r="E50" s="41">
        <v>2</v>
      </c>
    </row>
    <row r="51" spans="1:5" ht="12.75">
      <c r="A51" s="41">
        <f t="shared" si="1"/>
        <v>38</v>
      </c>
      <c r="B51" s="87" t="s">
        <v>171</v>
      </c>
      <c r="C51" s="84"/>
      <c r="D51" s="58" t="s">
        <v>18</v>
      </c>
      <c r="E51" s="88">
        <v>2</v>
      </c>
    </row>
    <row r="52" spans="1:5" ht="12.75">
      <c r="A52" s="41">
        <f t="shared" si="1"/>
        <v>39</v>
      </c>
      <c r="B52" s="87" t="s">
        <v>172</v>
      </c>
      <c r="C52" s="75"/>
      <c r="D52" s="41" t="s">
        <v>18</v>
      </c>
      <c r="E52" s="62">
        <v>1</v>
      </c>
    </row>
    <row r="53" spans="1:5" ht="12.75">
      <c r="A53" s="41">
        <f t="shared" si="1"/>
        <v>40</v>
      </c>
      <c r="B53" s="87" t="s">
        <v>173</v>
      </c>
      <c r="C53" s="75"/>
      <c r="D53" s="41" t="s">
        <v>18</v>
      </c>
      <c r="E53" s="62">
        <v>1</v>
      </c>
    </row>
    <row r="54" spans="1:5" ht="12.75">
      <c r="A54" s="41">
        <f t="shared" si="1"/>
        <v>41</v>
      </c>
      <c r="B54" s="87" t="s">
        <v>174</v>
      </c>
      <c r="C54" s="75"/>
      <c r="D54" s="41" t="s">
        <v>18</v>
      </c>
      <c r="E54" s="62">
        <v>1</v>
      </c>
    </row>
    <row r="55" spans="1:5" ht="12.75">
      <c r="A55" s="41">
        <f t="shared" si="1"/>
        <v>42</v>
      </c>
      <c r="B55" s="87" t="s">
        <v>175</v>
      </c>
      <c r="C55" s="84"/>
      <c r="D55" s="41" t="s">
        <v>18</v>
      </c>
      <c r="E55" s="62">
        <v>1</v>
      </c>
    </row>
    <row r="56" spans="1:5" ht="12.75">
      <c r="A56" s="41">
        <f t="shared" si="1"/>
        <v>43</v>
      </c>
      <c r="B56" s="87" t="s">
        <v>176</v>
      </c>
      <c r="C56" s="84"/>
      <c r="D56" s="41" t="s">
        <v>18</v>
      </c>
      <c r="E56" s="41">
        <v>2</v>
      </c>
    </row>
    <row r="57" spans="1:5" ht="12.75">
      <c r="A57" s="41">
        <f t="shared" si="1"/>
        <v>44</v>
      </c>
      <c r="B57" s="87" t="s">
        <v>177</v>
      </c>
      <c r="C57" s="84"/>
      <c r="D57" s="41" t="s">
        <v>18</v>
      </c>
      <c r="E57" s="41">
        <v>9</v>
      </c>
    </row>
    <row r="58" spans="1:5" ht="12.75">
      <c r="A58" s="41">
        <f>A57+1</f>
        <v>45</v>
      </c>
      <c r="B58" s="87" t="s">
        <v>178</v>
      </c>
      <c r="C58" s="84"/>
      <c r="D58" s="41" t="s">
        <v>18</v>
      </c>
      <c r="E58" s="41">
        <v>2</v>
      </c>
    </row>
    <row r="59" spans="1:5" ht="12.75">
      <c r="A59" s="41">
        <f t="shared" si="1"/>
        <v>46</v>
      </c>
      <c r="B59" s="87" t="s">
        <v>179</v>
      </c>
      <c r="C59" s="84"/>
      <c r="D59" s="41" t="s">
        <v>18</v>
      </c>
      <c r="E59" s="41">
        <v>6</v>
      </c>
    </row>
    <row r="60" spans="1:5" ht="12.75">
      <c r="A60" s="41">
        <f t="shared" si="1"/>
        <v>47</v>
      </c>
      <c r="B60" s="87" t="s">
        <v>245</v>
      </c>
      <c r="C60" s="84"/>
      <c r="D60" s="41" t="s">
        <v>18</v>
      </c>
      <c r="E60" s="41">
        <v>2</v>
      </c>
    </row>
    <row r="61" spans="1:5" ht="12.75">
      <c r="A61" s="41">
        <f t="shared" si="1"/>
        <v>48</v>
      </c>
      <c r="B61" s="87" t="s">
        <v>246</v>
      </c>
      <c r="C61" s="84"/>
      <c r="D61" s="41" t="s">
        <v>18</v>
      </c>
      <c r="E61" s="41">
        <v>6</v>
      </c>
    </row>
    <row r="62" spans="1:5" ht="12.75">
      <c r="A62" s="41">
        <f t="shared" si="1"/>
        <v>49</v>
      </c>
      <c r="B62" s="87" t="s">
        <v>247</v>
      </c>
      <c r="C62" s="84" t="s">
        <v>180</v>
      </c>
      <c r="D62" s="41" t="s">
        <v>19</v>
      </c>
      <c r="E62" s="41">
        <v>6</v>
      </c>
    </row>
    <row r="63" spans="1:5" ht="12.75">
      <c r="A63" s="41">
        <f t="shared" si="1"/>
        <v>50</v>
      </c>
      <c r="B63" s="87" t="s">
        <v>248</v>
      </c>
      <c r="C63" s="84" t="s">
        <v>180</v>
      </c>
      <c r="D63" s="41" t="s">
        <v>19</v>
      </c>
      <c r="E63" s="41">
        <v>15</v>
      </c>
    </row>
    <row r="64" spans="1:5" ht="12.75">
      <c r="A64" s="41">
        <f t="shared" si="1"/>
        <v>51</v>
      </c>
      <c r="B64" s="87" t="s">
        <v>249</v>
      </c>
      <c r="C64" s="84" t="s">
        <v>180</v>
      </c>
      <c r="D64" s="41" t="s">
        <v>19</v>
      </c>
      <c r="E64" s="41">
        <v>5</v>
      </c>
    </row>
    <row r="65" spans="1:5" ht="12.75">
      <c r="A65" s="41">
        <f t="shared" si="1"/>
        <v>52</v>
      </c>
      <c r="B65" s="87" t="s">
        <v>250</v>
      </c>
      <c r="C65" s="84" t="s">
        <v>180</v>
      </c>
      <c r="D65" s="41" t="s">
        <v>19</v>
      </c>
      <c r="E65" s="41">
        <v>8</v>
      </c>
    </row>
    <row r="66" spans="1:5" ht="12.75">
      <c r="A66" s="41">
        <f t="shared" si="1"/>
        <v>53</v>
      </c>
      <c r="B66" s="87" t="s">
        <v>251</v>
      </c>
      <c r="C66" s="84" t="s">
        <v>180</v>
      </c>
      <c r="D66" s="41" t="s">
        <v>19</v>
      </c>
      <c r="E66" s="41">
        <v>6</v>
      </c>
    </row>
    <row r="67" spans="1:5" ht="12.75">
      <c r="A67" s="41">
        <f t="shared" si="1"/>
        <v>54</v>
      </c>
      <c r="B67" s="87" t="s">
        <v>252</v>
      </c>
      <c r="C67" s="84" t="s">
        <v>181</v>
      </c>
      <c r="D67" s="41" t="s">
        <v>19</v>
      </c>
      <c r="E67" s="41">
        <v>16</v>
      </c>
    </row>
    <row r="68" spans="1:5" ht="12" customHeight="1">
      <c r="A68" s="41">
        <f t="shared" si="1"/>
        <v>55</v>
      </c>
      <c r="B68" s="89" t="s">
        <v>253</v>
      </c>
      <c r="C68" s="84"/>
      <c r="D68" s="41" t="s">
        <v>19</v>
      </c>
      <c r="E68" s="41">
        <v>6</v>
      </c>
    </row>
    <row r="69" spans="1:5" ht="12" customHeight="1">
      <c r="A69" s="41">
        <f t="shared" si="1"/>
        <v>56</v>
      </c>
      <c r="B69" s="89" t="s">
        <v>254</v>
      </c>
      <c r="C69" s="84"/>
      <c r="D69" s="41" t="s">
        <v>19</v>
      </c>
      <c r="E69" s="41">
        <v>12</v>
      </c>
    </row>
    <row r="70" spans="1:5" ht="12.75">
      <c r="A70" s="41">
        <f t="shared" si="1"/>
        <v>57</v>
      </c>
      <c r="B70" s="87" t="s">
        <v>48</v>
      </c>
      <c r="C70" s="41" t="s">
        <v>182</v>
      </c>
      <c r="D70" s="41" t="s">
        <v>19</v>
      </c>
      <c r="E70" s="41">
        <v>16</v>
      </c>
    </row>
    <row r="71" spans="1:5" ht="12.75">
      <c r="A71" s="41">
        <f t="shared" si="1"/>
        <v>58</v>
      </c>
      <c r="B71" s="87" t="s">
        <v>48</v>
      </c>
      <c r="C71" s="41" t="s">
        <v>183</v>
      </c>
      <c r="D71" s="41" t="s">
        <v>19</v>
      </c>
      <c r="E71" s="41">
        <v>6</v>
      </c>
    </row>
    <row r="72" spans="1:5" ht="12.75">
      <c r="A72" s="41">
        <f t="shared" si="1"/>
        <v>59</v>
      </c>
      <c r="B72" s="87" t="s">
        <v>48</v>
      </c>
      <c r="C72" s="41" t="s">
        <v>184</v>
      </c>
      <c r="D72" s="41" t="s">
        <v>19</v>
      </c>
      <c r="E72" s="41">
        <v>4</v>
      </c>
    </row>
    <row r="73" spans="1:5" ht="12.75">
      <c r="A73" s="41">
        <f>A72+1</f>
        <v>60</v>
      </c>
      <c r="B73" s="87" t="s">
        <v>48</v>
      </c>
      <c r="C73" s="41" t="s">
        <v>184</v>
      </c>
      <c r="D73" s="41" t="s">
        <v>19</v>
      </c>
      <c r="E73" s="41">
        <v>8</v>
      </c>
    </row>
    <row r="74" spans="1:5" ht="12.75">
      <c r="A74" s="41">
        <f aca="true" t="shared" si="2" ref="A74:A86">A73+1</f>
        <v>61</v>
      </c>
      <c r="B74" s="87" t="s">
        <v>48</v>
      </c>
      <c r="C74" s="41" t="s">
        <v>185</v>
      </c>
      <c r="D74" s="41" t="s">
        <v>19</v>
      </c>
      <c r="E74" s="41">
        <v>5</v>
      </c>
    </row>
    <row r="75" spans="1:5" ht="12.75">
      <c r="A75" s="41">
        <f t="shared" si="1"/>
        <v>62</v>
      </c>
      <c r="B75" s="87" t="s">
        <v>48</v>
      </c>
      <c r="C75" s="41" t="s">
        <v>186</v>
      </c>
      <c r="D75" s="41" t="s">
        <v>19</v>
      </c>
      <c r="E75" s="41">
        <v>12</v>
      </c>
    </row>
    <row r="76" spans="1:5" ht="12.75">
      <c r="A76" s="41">
        <f t="shared" si="2"/>
        <v>63</v>
      </c>
      <c r="B76" s="87" t="s">
        <v>48</v>
      </c>
      <c r="C76" s="41" t="s">
        <v>187</v>
      </c>
      <c r="D76" s="41" t="s">
        <v>19</v>
      </c>
      <c r="E76" s="41">
        <v>21</v>
      </c>
    </row>
    <row r="77" spans="1:5" ht="12.75">
      <c r="A77" s="41">
        <f t="shared" si="1"/>
        <v>64</v>
      </c>
      <c r="B77" s="87" t="s">
        <v>48</v>
      </c>
      <c r="C77" s="41" t="s">
        <v>188</v>
      </c>
      <c r="D77" s="41" t="s">
        <v>19</v>
      </c>
      <c r="E77" s="41">
        <v>6</v>
      </c>
    </row>
    <row r="78" spans="1:5" ht="12.75">
      <c r="A78" s="41">
        <f t="shared" si="2"/>
        <v>65</v>
      </c>
      <c r="B78" s="87" t="s">
        <v>189</v>
      </c>
      <c r="C78" s="62" t="s">
        <v>190</v>
      </c>
      <c r="D78" s="41" t="s">
        <v>49</v>
      </c>
      <c r="E78" s="41">
        <v>5</v>
      </c>
    </row>
    <row r="79" spans="1:5" ht="12.75">
      <c r="A79" s="41">
        <f t="shared" si="2"/>
        <v>66</v>
      </c>
      <c r="B79" s="87" t="s">
        <v>191</v>
      </c>
      <c r="C79" s="39" t="s">
        <v>192</v>
      </c>
      <c r="D79" s="41" t="s">
        <v>49</v>
      </c>
      <c r="E79" s="39">
        <v>2.5</v>
      </c>
    </row>
    <row r="80" spans="1:5" ht="12.75">
      <c r="A80" s="41">
        <f t="shared" si="1"/>
        <v>67</v>
      </c>
      <c r="B80" s="87" t="s">
        <v>193</v>
      </c>
      <c r="C80" s="75"/>
      <c r="D80" s="41" t="s">
        <v>46</v>
      </c>
      <c r="E80" s="41">
        <v>1</v>
      </c>
    </row>
    <row r="81" spans="1:5" ht="12.75">
      <c r="A81" s="41">
        <f t="shared" si="2"/>
        <v>68</v>
      </c>
      <c r="B81" s="87" t="s">
        <v>194</v>
      </c>
      <c r="C81" s="75"/>
      <c r="D81" s="41" t="s">
        <v>46</v>
      </c>
      <c r="E81" s="41">
        <v>1</v>
      </c>
    </row>
    <row r="82" spans="1:5" ht="12.75">
      <c r="A82" s="41">
        <f t="shared" si="1"/>
        <v>69</v>
      </c>
      <c r="B82" s="87" t="s">
        <v>195</v>
      </c>
      <c r="C82" s="75"/>
      <c r="D82" s="41" t="s">
        <v>46</v>
      </c>
      <c r="E82" s="41">
        <v>1</v>
      </c>
    </row>
    <row r="83" spans="1:5" ht="12.75">
      <c r="A83" s="41">
        <f t="shared" si="2"/>
        <v>70</v>
      </c>
      <c r="B83" s="87" t="s">
        <v>196</v>
      </c>
      <c r="C83" s="75"/>
      <c r="D83" s="41" t="s">
        <v>46</v>
      </c>
      <c r="E83" s="41">
        <v>1</v>
      </c>
    </row>
    <row r="84" spans="1:5" ht="12.75">
      <c r="A84" s="41">
        <f t="shared" si="1"/>
        <v>71</v>
      </c>
      <c r="B84" s="87" t="s">
        <v>197</v>
      </c>
      <c r="C84" s="80"/>
      <c r="D84" s="41" t="s">
        <v>46</v>
      </c>
      <c r="E84" s="41">
        <v>1</v>
      </c>
    </row>
    <row r="85" spans="1:5" ht="12.75">
      <c r="A85" s="41">
        <f t="shared" si="2"/>
        <v>72</v>
      </c>
      <c r="B85" s="87" t="s">
        <v>198</v>
      </c>
      <c r="C85" s="84"/>
      <c r="D85" s="41" t="s">
        <v>19</v>
      </c>
      <c r="E85" s="41">
        <v>10</v>
      </c>
    </row>
    <row r="86" spans="1:5" ht="12.75">
      <c r="A86" s="41">
        <f t="shared" si="2"/>
        <v>73</v>
      </c>
      <c r="B86" s="90" t="s">
        <v>199</v>
      </c>
      <c r="C86" s="90"/>
      <c r="D86" s="63" t="s">
        <v>46</v>
      </c>
      <c r="E86" s="63">
        <v>1</v>
      </c>
    </row>
    <row r="87" spans="1:10" s="139" customFormat="1" ht="12.75">
      <c r="A87" s="143">
        <v>74</v>
      </c>
      <c r="B87" s="144" t="s">
        <v>257</v>
      </c>
      <c r="C87" s="145"/>
      <c r="D87" s="141" t="s">
        <v>11</v>
      </c>
      <c r="E87" s="141">
        <v>1</v>
      </c>
      <c r="F87" s="1"/>
      <c r="G87" s="1"/>
      <c r="H87" s="1"/>
      <c r="I87" s="1"/>
      <c r="J87" s="1"/>
    </row>
    <row r="88" spans="1:5" ht="13.5" thickBot="1">
      <c r="A88" s="59"/>
      <c r="B88" s="92"/>
      <c r="C88" s="92"/>
      <c r="D88" s="93"/>
      <c r="E88" s="91"/>
    </row>
    <row r="89" spans="1:5" ht="13.5" thickTop="1">
      <c r="A89" s="60"/>
      <c r="B89" s="46" t="s">
        <v>20</v>
      </c>
      <c r="C89" s="46"/>
      <c r="D89" s="47"/>
      <c r="E89" s="47"/>
    </row>
    <row r="90" spans="1:5" ht="12.75">
      <c r="A90" s="61"/>
      <c r="B90" s="70"/>
      <c r="C90" s="70"/>
      <c r="D90" s="57"/>
      <c r="E90" s="71"/>
    </row>
    <row r="91" spans="1:5" ht="12.75">
      <c r="A91" s="37"/>
      <c r="B91" s="37"/>
      <c r="C91" s="37"/>
      <c r="D91" s="37"/>
      <c r="E91" s="37"/>
    </row>
    <row r="92" spans="1:5" ht="12.75">
      <c r="A92" s="37"/>
      <c r="B92" s="37"/>
      <c r="C92" s="37"/>
      <c r="D92" s="37"/>
      <c r="E92" s="37"/>
    </row>
    <row r="93" spans="1:5" ht="16.5">
      <c r="A93" s="171" t="s">
        <v>301</v>
      </c>
      <c r="B93" s="5"/>
      <c r="C93" s="37"/>
      <c r="D93" s="37"/>
      <c r="E93" s="37"/>
    </row>
    <row r="94" spans="1:2" ht="16.5">
      <c r="A94" s="173" t="s">
        <v>302</v>
      </c>
      <c r="B94" s="174"/>
    </row>
    <row r="95" spans="1:2" ht="16.5">
      <c r="A95" s="172"/>
      <c r="B95" s="5"/>
    </row>
    <row r="96" spans="1:2" ht="16.5">
      <c r="A96" s="171" t="s">
        <v>341</v>
      </c>
      <c r="B96" s="5"/>
    </row>
    <row r="97" spans="1:2" ht="16.5">
      <c r="A97" s="173" t="s">
        <v>303</v>
      </c>
      <c r="B97" s="174"/>
    </row>
    <row r="98" spans="1:2" ht="16.5">
      <c r="A98" s="172" t="s">
        <v>304</v>
      </c>
      <c r="B98" s="5"/>
    </row>
  </sheetData>
  <sheetProtection/>
  <mergeCells count="6">
    <mergeCell ref="A6:E6"/>
    <mergeCell ref="A7:E7"/>
    <mergeCell ref="A10:A12"/>
    <mergeCell ref="B10:B12"/>
    <mergeCell ref="D10:D12"/>
    <mergeCell ref="E10:E12"/>
  </mergeCells>
  <conditionalFormatting sqref="A9">
    <cfRule type="cellIs" priority="1" dxfId="4" operator="equal" stopIfTrue="1">
      <formula>0</formula>
    </cfRule>
  </conditionalFormatting>
  <printOptions horizontalCentered="1"/>
  <pageMargins left="0.5118110236220472" right="0.5118110236220472" top="0.9448818897637796" bottom="0.35433070866141736" header="0.31496062992125984" footer="0.31496062992125984"/>
  <pageSetup fitToHeight="0" fitToWidth="0"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H53"/>
  <sheetViews>
    <sheetView view="pageBreakPreview" zoomScale="130" zoomScaleSheetLayoutView="130" zoomScalePageLayoutView="0" workbookViewId="0" topLeftCell="A1">
      <selection activeCell="C5" sqref="C5"/>
    </sheetView>
  </sheetViews>
  <sheetFormatPr defaultColWidth="9.21484375" defaultRowHeight="15"/>
  <cols>
    <col min="1" max="1" width="9.21484375" style="1" customWidth="1"/>
    <col min="2" max="2" width="40.88671875" style="1" customWidth="1"/>
    <col min="3" max="4" width="9.21484375" style="1" customWidth="1"/>
    <col min="5" max="6" width="7.77734375" style="1" customWidth="1"/>
    <col min="7" max="16384" width="9.21484375" style="1" customWidth="1"/>
  </cols>
  <sheetData>
    <row r="1" spans="1:4" ht="12.75">
      <c r="A1" s="186" t="s">
        <v>37</v>
      </c>
      <c r="B1" s="186"/>
      <c r="C1" s="36"/>
      <c r="D1" s="187"/>
    </row>
    <row r="2" spans="1:4" ht="12.75">
      <c r="A2" s="186" t="s">
        <v>30</v>
      </c>
      <c r="B2" s="186"/>
      <c r="C2" s="187"/>
      <c r="D2" s="187"/>
    </row>
    <row r="3" spans="1:4" ht="12.75">
      <c r="A3" s="186" t="s">
        <v>31</v>
      </c>
      <c r="B3" s="186"/>
      <c r="C3" s="188"/>
      <c r="D3" s="188"/>
    </row>
    <row r="4" spans="1:4" ht="12.75">
      <c r="A4" s="186" t="s">
        <v>39</v>
      </c>
      <c r="B4" s="186"/>
      <c r="C4" s="189"/>
      <c r="D4" s="189"/>
    </row>
    <row r="5" spans="1:4" ht="12.75">
      <c r="A5" s="186" t="s">
        <v>33</v>
      </c>
      <c r="C5" s="190"/>
      <c r="D5" s="190"/>
    </row>
    <row r="6" spans="1:4" ht="15">
      <c r="A6" s="305" t="s">
        <v>352</v>
      </c>
      <c r="B6" s="280"/>
      <c r="C6" s="280"/>
      <c r="D6" s="280"/>
    </row>
    <row r="7" spans="1:4" ht="15">
      <c r="A7" s="305" t="s">
        <v>336</v>
      </c>
      <c r="B7" s="280"/>
      <c r="C7" s="280"/>
      <c r="D7" s="280"/>
    </row>
    <row r="8" spans="1:4" ht="12.75">
      <c r="A8" s="37"/>
      <c r="B8" s="191"/>
      <c r="C8" s="188"/>
      <c r="D8" s="187"/>
    </row>
    <row r="9" spans="1:7" ht="12.75">
      <c r="A9" s="192" t="s">
        <v>307</v>
      </c>
      <c r="B9" s="187"/>
      <c r="C9" s="187"/>
      <c r="D9" s="193"/>
      <c r="E9" s="185"/>
      <c r="F9" s="185"/>
      <c r="G9" s="185"/>
    </row>
    <row r="10" spans="1:4" ht="12.75">
      <c r="A10" s="306" t="s">
        <v>2</v>
      </c>
      <c r="B10" s="306" t="s">
        <v>7</v>
      </c>
      <c r="C10" s="306" t="s">
        <v>27</v>
      </c>
      <c r="D10" s="306" t="s">
        <v>6</v>
      </c>
    </row>
    <row r="11" spans="1:4" ht="12.75">
      <c r="A11" s="291"/>
      <c r="B11" s="291"/>
      <c r="C11" s="291"/>
      <c r="D11" s="291"/>
    </row>
    <row r="12" spans="1:4" ht="13.5" thickBot="1">
      <c r="A12" s="292"/>
      <c r="B12" s="292"/>
      <c r="C12" s="292"/>
      <c r="D12" s="292"/>
    </row>
    <row r="13" spans="1:4" ht="13.5" thickTop="1">
      <c r="A13" s="194"/>
      <c r="B13" s="195"/>
      <c r="C13" s="196"/>
      <c r="D13" s="68"/>
    </row>
    <row r="14" spans="1:4" ht="12.75">
      <c r="A14" s="197"/>
      <c r="B14" s="69" t="s">
        <v>308</v>
      </c>
      <c r="C14" s="64"/>
      <c r="D14" s="64"/>
    </row>
    <row r="15" spans="1:4" ht="15" customHeight="1">
      <c r="A15" s="197">
        <v>1</v>
      </c>
      <c r="B15" s="304" t="s">
        <v>309</v>
      </c>
      <c r="C15" s="200"/>
      <c r="D15" s="199"/>
    </row>
    <row r="16" spans="1:4" ht="12.75">
      <c r="A16" s="197"/>
      <c r="B16" s="304"/>
      <c r="C16" s="200" t="s">
        <v>19</v>
      </c>
      <c r="D16" s="199">
        <v>23</v>
      </c>
    </row>
    <row r="17" spans="1:4" s="185" customFormat="1" ht="12.75">
      <c r="A17" s="260">
        <v>2</v>
      </c>
      <c r="B17" s="261" t="s">
        <v>311</v>
      </c>
      <c r="C17" s="199" t="s">
        <v>310</v>
      </c>
      <c r="D17" s="199">
        <v>6</v>
      </c>
    </row>
    <row r="18" spans="1:4" s="185" customFormat="1" ht="12.75">
      <c r="A18" s="260">
        <v>3</v>
      </c>
      <c r="B18" s="261" t="s">
        <v>323</v>
      </c>
      <c r="C18" s="199" t="s">
        <v>18</v>
      </c>
      <c r="D18" s="199">
        <v>1</v>
      </c>
    </row>
    <row r="19" spans="1:4" s="185" customFormat="1" ht="25.5">
      <c r="A19" s="260">
        <v>4</v>
      </c>
      <c r="B19" s="261" t="s">
        <v>313</v>
      </c>
      <c r="C19" s="199" t="s">
        <v>19</v>
      </c>
      <c r="D19" s="199">
        <v>23</v>
      </c>
    </row>
    <row r="20" spans="1:4" s="185" customFormat="1" ht="12.75">
      <c r="A20" s="260">
        <f>+A19+1</f>
        <v>5</v>
      </c>
      <c r="B20" s="261" t="s">
        <v>327</v>
      </c>
      <c r="C20" s="199" t="s">
        <v>312</v>
      </c>
      <c r="D20" s="199">
        <v>5</v>
      </c>
    </row>
    <row r="21" spans="1:4" s="185" customFormat="1" ht="12.75">
      <c r="A21" s="260"/>
      <c r="B21" s="261" t="s">
        <v>332</v>
      </c>
      <c r="C21" s="199" t="s">
        <v>18</v>
      </c>
      <c r="D21" s="199">
        <v>2</v>
      </c>
    </row>
    <row r="22" spans="1:4" s="185" customFormat="1" ht="12.75">
      <c r="A22" s="260"/>
      <c r="B22" s="261" t="s">
        <v>333</v>
      </c>
      <c r="C22" s="199" t="s">
        <v>18</v>
      </c>
      <c r="D22" s="199">
        <v>1</v>
      </c>
    </row>
    <row r="23" spans="1:4" s="185" customFormat="1" ht="12.75">
      <c r="A23" s="260"/>
      <c r="B23" s="261" t="s">
        <v>334</v>
      </c>
      <c r="C23" s="199" t="s">
        <v>18</v>
      </c>
      <c r="D23" s="199">
        <v>1</v>
      </c>
    </row>
    <row r="24" spans="1:4" s="185" customFormat="1" ht="12.75">
      <c r="A24" s="260"/>
      <c r="B24" s="261" t="s">
        <v>335</v>
      </c>
      <c r="C24" s="199" t="s">
        <v>18</v>
      </c>
      <c r="D24" s="199">
        <v>1</v>
      </c>
    </row>
    <row r="25" spans="1:4" s="185" customFormat="1" ht="12.75">
      <c r="A25" s="260">
        <v>6</v>
      </c>
      <c r="B25" s="261" t="s">
        <v>326</v>
      </c>
      <c r="C25" s="199" t="s">
        <v>222</v>
      </c>
      <c r="D25" s="199">
        <v>1</v>
      </c>
    </row>
    <row r="26" spans="1:4" s="185" customFormat="1" ht="12.75">
      <c r="A26" s="260">
        <v>7</v>
      </c>
      <c r="B26" s="261" t="s">
        <v>324</v>
      </c>
      <c r="C26" s="199" t="s">
        <v>18</v>
      </c>
      <c r="D26" s="199">
        <v>3</v>
      </c>
    </row>
    <row r="27" spans="1:4" s="185" customFormat="1" ht="12.75">
      <c r="A27" s="260">
        <v>8</v>
      </c>
      <c r="B27" s="261" t="s">
        <v>325</v>
      </c>
      <c r="C27" s="199" t="s">
        <v>18</v>
      </c>
      <c r="D27" s="199">
        <v>1</v>
      </c>
    </row>
    <row r="28" spans="1:4" ht="12.75">
      <c r="A28" s="197"/>
      <c r="B28" s="69" t="s">
        <v>316</v>
      </c>
      <c r="C28" s="200"/>
      <c r="D28" s="200"/>
    </row>
    <row r="29" spans="1:4" ht="15" customHeight="1">
      <c r="A29" s="197">
        <f>+A28+1</f>
        <v>1</v>
      </c>
      <c r="B29" s="304" t="s">
        <v>317</v>
      </c>
      <c r="C29" s="200"/>
      <c r="D29" s="200"/>
    </row>
    <row r="30" spans="1:4" ht="12.75">
      <c r="A30" s="197"/>
      <c r="B30" s="304"/>
      <c r="C30" s="200" t="s">
        <v>19</v>
      </c>
      <c r="D30" s="199">
        <v>23</v>
      </c>
    </row>
    <row r="31" spans="1:4" ht="12.75">
      <c r="A31" s="197">
        <v>2</v>
      </c>
      <c r="B31" s="253" t="s">
        <v>318</v>
      </c>
      <c r="C31" s="200" t="s">
        <v>18</v>
      </c>
      <c r="D31" s="199">
        <v>23</v>
      </c>
    </row>
    <row r="32" spans="1:4" ht="12.75">
      <c r="A32" s="197"/>
      <c r="B32" s="253" t="s">
        <v>329</v>
      </c>
      <c r="C32" s="200" t="s">
        <v>18</v>
      </c>
      <c r="D32" s="199">
        <v>23</v>
      </c>
    </row>
    <row r="33" spans="1:4" ht="12.75">
      <c r="A33" s="197">
        <v>3</v>
      </c>
      <c r="B33" s="253" t="s">
        <v>330</v>
      </c>
      <c r="C33" s="200" t="s">
        <v>18</v>
      </c>
      <c r="D33" s="199">
        <v>1</v>
      </c>
    </row>
    <row r="34" spans="1:4" ht="12.75">
      <c r="A34" s="197">
        <v>4</v>
      </c>
      <c r="B34" s="198" t="s">
        <v>331</v>
      </c>
      <c r="C34" s="200" t="s">
        <v>222</v>
      </c>
      <c r="D34" s="199">
        <v>1</v>
      </c>
    </row>
    <row r="35" spans="1:4" ht="15" customHeight="1">
      <c r="A35" s="197">
        <v>5</v>
      </c>
      <c r="B35" s="304" t="s">
        <v>328</v>
      </c>
      <c r="C35" s="200"/>
      <c r="D35" s="199" t="s">
        <v>314</v>
      </c>
    </row>
    <row r="36" spans="1:4" ht="12.75">
      <c r="A36" s="197">
        <f>+A35+1</f>
        <v>6</v>
      </c>
      <c r="B36" s="304"/>
      <c r="C36" s="200" t="s">
        <v>315</v>
      </c>
      <c r="D36" s="199">
        <v>1</v>
      </c>
    </row>
    <row r="37" spans="1:4" ht="12.75">
      <c r="A37" s="57">
        <v>7</v>
      </c>
      <c r="B37" s="201" t="s">
        <v>257</v>
      </c>
      <c r="C37" s="200" t="s">
        <v>11</v>
      </c>
      <c r="D37" s="200">
        <v>1</v>
      </c>
    </row>
    <row r="38" spans="1:4" s="185" customFormat="1" ht="12.75">
      <c r="A38" s="254"/>
      <c r="B38" s="255" t="s">
        <v>322</v>
      </c>
      <c r="C38" s="199"/>
      <c r="D38" s="199"/>
    </row>
    <row r="39" spans="1:8" s="185" customFormat="1" ht="12.75">
      <c r="A39" s="256">
        <v>1</v>
      </c>
      <c r="B39" s="262" t="s">
        <v>321</v>
      </c>
      <c r="C39" s="199" t="s">
        <v>44</v>
      </c>
      <c r="D39" s="199">
        <f>0.65*20+9.5*0.5</f>
        <v>17.75</v>
      </c>
      <c r="F39" s="257"/>
      <c r="G39" s="257"/>
      <c r="H39" s="257"/>
    </row>
    <row r="40" spans="1:4" ht="13.5" thickBot="1">
      <c r="A40" s="202"/>
      <c r="B40" s="203"/>
      <c r="C40" s="204"/>
      <c r="D40" s="202"/>
    </row>
    <row r="41" spans="1:4" ht="13.5" thickTop="1">
      <c r="A41" s="205"/>
      <c r="B41" s="206" t="s">
        <v>20</v>
      </c>
      <c r="C41" s="206"/>
      <c r="D41" s="207"/>
    </row>
    <row r="42" spans="1:4" ht="12.75">
      <c r="A42" s="208"/>
      <c r="B42" s="209"/>
      <c r="C42" s="209"/>
      <c r="D42" s="210"/>
    </row>
    <row r="43" spans="1:4" ht="12.75">
      <c r="A43" s="208"/>
      <c r="B43" s="211"/>
      <c r="C43" s="211"/>
      <c r="D43" s="212"/>
    </row>
    <row r="44" spans="1:4" ht="12.75">
      <c r="A44" s="213"/>
      <c r="B44" s="214"/>
      <c r="C44" s="215"/>
      <c r="D44" s="216"/>
    </row>
    <row r="45" spans="1:4" ht="12.75">
      <c r="A45" s="37"/>
      <c r="B45" s="37"/>
      <c r="C45" s="37"/>
      <c r="D45" s="37"/>
    </row>
    <row r="46" spans="1:4" ht="12.75">
      <c r="A46" s="37"/>
      <c r="B46" s="37"/>
      <c r="C46" s="37"/>
      <c r="D46" s="37"/>
    </row>
    <row r="47" spans="1:4" ht="12.75">
      <c r="A47" s="37"/>
      <c r="B47" s="37"/>
      <c r="C47" s="37"/>
      <c r="D47" s="37"/>
    </row>
    <row r="48" spans="1:5" ht="16.5">
      <c r="A48" s="171" t="s">
        <v>301</v>
      </c>
      <c r="B48" s="5"/>
      <c r="C48" s="37"/>
      <c r="D48" s="37"/>
      <c r="E48" s="37"/>
    </row>
    <row r="49" spans="1:2" ht="16.5">
      <c r="A49" s="173" t="s">
        <v>302</v>
      </c>
      <c r="B49" s="174"/>
    </row>
    <row r="50" spans="1:2" ht="16.5">
      <c r="A50" s="172"/>
      <c r="B50" s="5"/>
    </row>
    <row r="51" spans="1:2" ht="16.5">
      <c r="A51" s="171" t="s">
        <v>341</v>
      </c>
      <c r="B51" s="5"/>
    </row>
    <row r="52" spans="1:2" ht="16.5">
      <c r="A52" s="173" t="s">
        <v>303</v>
      </c>
      <c r="B52" s="174"/>
    </row>
    <row r="53" spans="1:2" ht="16.5">
      <c r="A53" s="172" t="s">
        <v>304</v>
      </c>
      <c r="B53" s="5"/>
    </row>
  </sheetData>
  <sheetProtection/>
  <mergeCells count="9">
    <mergeCell ref="B29:B30"/>
    <mergeCell ref="B35:B36"/>
    <mergeCell ref="B15:B16"/>
    <mergeCell ref="A6:D6"/>
    <mergeCell ref="A7:D7"/>
    <mergeCell ref="A10:A12"/>
    <mergeCell ref="B10:B12"/>
    <mergeCell ref="C10:C12"/>
    <mergeCell ref="D10:D12"/>
  </mergeCells>
  <conditionalFormatting sqref="A9">
    <cfRule type="cellIs" priority="1" dxfId="4" operator="equal" stopIfTrue="1">
      <formula>0</formula>
    </cfRule>
  </conditionalFormatting>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dc:creator>
  <cp:keywords/>
  <dc:description/>
  <cp:lastModifiedBy>Dome</cp:lastModifiedBy>
  <cp:lastPrinted>2019-06-07T11:42:59Z</cp:lastPrinted>
  <dcterms:created xsi:type="dcterms:W3CDTF">2004-02-16T04:17:46Z</dcterms:created>
  <dcterms:modified xsi:type="dcterms:W3CDTF">2019-06-07T11:43:24Z</dcterms:modified>
  <cp:category/>
  <cp:version/>
  <cp:contentType/>
  <cp:contentStatus/>
</cp:coreProperties>
</file>